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 yWindow="50"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<sst xmlns="http://schemas.openxmlformats.org/spreadsheetml/2006/main" count="7405" uniqueCount="1398">
  <si>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</si>
  <si>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</si>
  <si>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</si>
  <si>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</si>
  <si>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</si>
  <si>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</si>
  <si>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</si>
  <si>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</si>
  <si>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</si>
  <si>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</si>
  <si>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</si>
  <si>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</si>
  <si>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</si>
  <si>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</si>
  <si>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</si>
  <si>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</si>
  <si>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</si>
  <si>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</si>
  <si>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</si>
  <si>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</si>
  <si>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</si>
  <si>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</si>
  <si>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</si>
  <si>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</si>
  <si>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</si>
  <si>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</si>
  <si>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</si>
  <si>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</si>
  <si>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</si>
  <si>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</si>
  <si>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</si>
  <si>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</si>
  <si>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</si>
  <si>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</si>
  <si>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</si>
  <si>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</si>
  <si>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</si>
  <si>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</si>
  <si>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</si>
  <si>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</si>
  <si>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</si>
  <si>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</si>
  <si>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</si>
  <si>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</si>
  <si>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</si>
  <si>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</si>
  <si>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</si>
  <si>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</si>
  <si>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</si>
  <si>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</si>
  <si>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</si>
  <si>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</si>
  <si>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</si>
  <si>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</si>
  <si>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</si>
  <si>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</si>
  <si>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</si>
  <si>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</si>
  <si>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</si>
  <si>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</si>
  <si>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</si>
  <si>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</si>
  <si>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</si>
  <si>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</si>
  <si>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</si>
  <si>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</si>
  <si>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</si>
  <si>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</si>
  <si>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</si>
  <si>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</si>
  <si>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</si>
  <si>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</si>
  <si>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</si>
  <si>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</si>
  <si>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</si>
  <si>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</si>
  <si>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</si>
  <si>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</si>
  <si>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</si>
  <si>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</si>
  <si>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</si>
  <si>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</si>
  <si>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</si>
  <si>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</si>
  <si>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</si>
  <si>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</si>
  <si>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</si>
  <si>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</si>
  <si>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</si>
  <si>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</si>
  <si>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</si>
  <si>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</si>
  <si>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</si>
  <si>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</si>
  <si>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</si>
  <si>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</si>
  <si>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</si>
  <si>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</si>
  <si>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</si>
  <si>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</si>
  <si>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</si>
  <si>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</si>
  <si>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</si>
  <si>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</si>
  <si>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</si>
  <si>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</si>
  <si>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</si>
  <si>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</si>
  <si>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</si>
  <si>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</si>
  <si>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</si>
  <si>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</si>
  <si>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</si>
  <si>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</si>
  <si>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</si>
  <si>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</si>
  <si>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</si>
  <si>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</si>
  <si>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</si>
  <si>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</si>
  <si>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</si>
  <si>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</si>
  <si>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</si>
  <si>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</si>
  <si>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</si>
  <si>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</si>
  <si>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</si>
  <si>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</si>
  <si>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</si>
  <si>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</si>
  <si>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</si>
  <si>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</si>
  <si>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</si>
  <si>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</si>
  <si>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</si>
  <si>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</si>
  <si>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</si>
  <si>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</si>
  <si>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</si>
  <si>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</si>
  <si>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</si>
  <si>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</si>
  <si>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</si>
  <si>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</si>
  <si>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</si>
  <si>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</si>
  <si>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</si>
  <si>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</si>
  <si>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</si>
  <si>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</si>
  <si>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</si>
  <si>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</si>
  <si>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</si>
  <si>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</si>
  <si>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</si>
  <si>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</si>
  <si>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</si>
  <si>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</si>
  <si>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</si>
  <si>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</si>
  <si>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</si>
  <si>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</si>
  <si>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</si>
  <si>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</si>
  <si>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</si>
  <si>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</si>
  <si>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</si>
  <si>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</si>
  <si>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</si>
  <si>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</si>
  <si>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</si>
  <si>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</si>
  <si>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</si>
  <si>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</si>
  <si>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</si>
  <si>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</si>
  <si>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</si>
  <si>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</si>
  <si>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</si>
  <si>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</si>
  <si>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</si>
  <si>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</si>
  <si>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</si>
  <si>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</si>
  <si>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</si>
  <si>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</si>
  <si>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</si>
  <si>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</si>
  <si>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</si>
  <si>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</si>
  <si>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</si>
  <si>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</si>
  <si>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</si>
  <si>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</si>
  <si>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</si>
  <si>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</si>
  <si>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</si>
  <si>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</si>
  <si>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</si>
  <si>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</si>
  <si>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</si>
  <si>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</si>
  <si>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</si>
  <si>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</si>
  <si>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</si>
  <si>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</si>
  <si>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</si>
  <si>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</si>
  <si>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</si>
  <si>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</si>
  <si>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</si>
  <si>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</si>
  <si>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</si>
  <si>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</si>
  <si>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</si>
  <si>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</si>
  <si>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</si>
  <si>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</si>
  <si>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</si>
  <si>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</si>
  <si>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</si>
  <si>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</si>
  <si>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</si>
  <si>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</si>
  <si>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</si>
  <si>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</si>
  <si>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</si>
  <si>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</si>
  <si>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</si>
  <si>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</si>
  <si>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</si>
  <si>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</si>
  <si>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</si>
  <si>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</si>
  <si>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</si>
  <si>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</si>
  <si>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</si>
  <si>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</si>
  <si>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</si>
  <si>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</si>
  <si>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</si>
  <si>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</si>
  <si>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</si>
  <si>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</si>
  <si>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</si>
  <si>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</si>
  <si>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</si>
  <si>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</si>
  <si>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</si>
  <si>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</si>
  <si>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</si>
  <si>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</si>
  <si>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</si>
  <si>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</si>
  <si>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</si>
  <si>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</si>
  <si>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</si>
  <si>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</si>
  <si>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</si>
  <si>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</si>
  <si>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</si>
  <si>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</si>
  <si>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</si>
  <si>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</si>
  <si>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</si>
  <si>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</si>
  <si>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</si>
  <si>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</si>
  <si>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</si>
  <si>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</si>
  <si>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</si>
  <si>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</si>
  <si>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</si>
  <si>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</si>
  <si>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</si>
  <si>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</si>
  <si>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</si>
  <si>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</si>
  <si>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</si>
  <si>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</si>
  <si>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</si>
  <si>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</si>
  <si>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</si>
  <si>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</si>
  <si>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</si>
  <si>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</si>
  <si>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</si>
  <si>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</si>
  <si>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</si>
  <si>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</si>
  <si>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</si>
  <si>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</si>
  <si>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</si>
  <si>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</si>
  <si>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</si>
  <si>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</si>
  <si>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</si>
  <si>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</si>
  <si>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</si>
  <si>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</si>
  <si>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</si>
  <si>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</si>
  <si>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</si>
  <si>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</si>
  <si>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</si>
  <si>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</si>
  <si>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</si>
  <si>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</si>
  <si>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</si>
  <si>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</si>
  <si>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</si>
  <si>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</si>
  <si>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</si>
  <si>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</si>
  <si>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</si>
  <si>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</si>
  <si>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</si>
  <si>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</si>
  <si>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</si>
  <si>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</si>
  <si>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</si>
  <si>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</si>
  <si>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</si>
  <si>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</si>
  <si>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</si>
  <si>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</si>
  <si>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</si>
  <si>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</si>
  <si>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</si>
  <si>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</si>
  <si>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</si>
  <si>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</si>
  <si>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</si>
  <si>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</si>
  <si>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</si>
  <si>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</si>
  <si>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</si>
  <si>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</si>
  <si>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</si>
  <si>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</si>
  <si>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</si>
  <si>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</si>
  <si>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</si>
  <si>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</si>
  <si>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</si>
  <si>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</si>
  <si>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</si>
  <si>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</si>
  <si>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</si>
  <si>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</si>
  <si>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</si>
  <si>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</si>
  <si>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</si>
  <si>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</si>
  <si>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</si>
  <si>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</si>
  <si>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</si>
  <si>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</si>
  <si>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</si>
  <si>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</si>
  <si>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</si>
  <si>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</si>
  <si>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</si>
  <si>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</si>
  <si>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</si>
  <si>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</si>
  <si>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</si>
  <si>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</si>
  <si>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</si>
  <si>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</si>
  <si>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</si>
  <si>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</si>
  <si>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</si>
  <si>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</si>
  <si>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</si>
  <si>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</si>
  <si>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</si>
  <si>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</si>
  <si>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</si>
  <si>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</si>
  <si>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</si>
  <si>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</si>
  <si>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</si>
  <si>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</si>
  <si>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</si>
  <si>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</si>
  <si>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</si>
  <si>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</si>
  <si>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</si>
  <si>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</si>
  <si>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</si>
  <si>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</si>
  <si>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</si>
  <si>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</si>
  <si>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</si>
  <si>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</si>
  <si>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</si>
  <si>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</si>
  <si>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</si>
  <si>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</si>
  <si>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</si>
  <si>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</si>
  <si>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</si>
  <si>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</si>
  <si>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</si>
  <si>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</si>
  <si>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</si>
  <si>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</si>
  <si>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</si>
  <si>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</si>
  <si>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</si>
  <si>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</si>
  <si>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</si>
  <si>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</si>
  <si>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</si>
  <si>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</si>
  <si>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</si>
  <si>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</si>
  <si>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</si>
  <si>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</si>
  <si>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</si>
  <si>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</si>
  <si>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</si>
  <si>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</si>
  <si>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</si>
  <si>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</si>
  <si>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</si>
  <si>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</si>
  <si>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</si>
  <si>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</si>
  <si>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</si>
  <si>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</si>
  <si>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</si>
  <si>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</si>
  <si>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</si>
  <si>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</si>
  <si>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</si>
  <si>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</si>
  <si>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</si>
  <si>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</si>
  <si>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</si>
  <si>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</si>
  <si>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</si>
  <si>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</si>
  <si>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</si>
  <si>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</si>
  <si>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</si>
  <si>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</si>
  <si>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</si>
  <si>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</si>
  <si>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</si>
  <si>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</si>
  <si>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</si>
  <si>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</si>
  <si>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</si>
  <si>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</si>
  <si>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</si>
  <si>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</si>
  <si>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</si>
  <si>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</si>
  <si>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</si>
  <si>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</si>
  <si>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</si>
  <si>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</si>
  <si>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</si>
  <si>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</si>
  <si>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</si>
  <si>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</si>
  <si>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</si>
  <si>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</si>
  <si>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</si>
  <si>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</si>
  <si>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</si>
  <si>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</si>
  <si>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</si>
  <si>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</si>
  <si>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</si>
  <si>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</si>
  <si>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</si>
  <si>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</si>
  <si>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</si>
  <si>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</si>
  <si>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</si>
  <si>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</si>
  <si>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</si>
  <si>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</si>
  <si>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</si>
  <si>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</si>
  <si>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</si>
  <si>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</si>
  <si>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</si>
  <si>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</si>
  <si>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</si>
  <si>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</si>
  <si>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</si>
  <si>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</si>
  <si>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</si>
  <si>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</si>
  <si>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</si>
  <si>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</si>
  <si>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</si>
  <si>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</si>
  <si>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</si>
  <si>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</si>
  <si>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</si>
  <si>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</si>
  <si>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</si>
  <si>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</si>
  <si>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</si>
  <si>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</si>
  <si>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</si>
  <si>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</si>
  <si>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</si>
  <si>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</si>
  <si>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</si>
  <si>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</si>
  <si>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</si>
  <si>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</si>
  <si>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</si>
  <si>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</si>
  <si>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</si>
  <si>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</si>
  <si>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</si>
  <si>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</si>
  <si>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</si>
  <si>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</si>
  <si>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</si>
  <si>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</si>
  <si>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</si>
  <si>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</si>
  <si>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</si>
  <si>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</si>
  <si>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</si>
  <si>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</si>
  <si>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</si>
  <si>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</si>
  <si>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</si>
  <si>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</si>
  <si>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</si>
  <si>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</si>
  <si>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</si>
  <si>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</si>
  <si>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</si>
  <si>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</si>
  <si>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</si>
  <si>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</si>
  <si>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</si>
  <si>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</si>
  <si>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</si>
  <si>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</si>
  <si>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</si>
  <si>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</si>
  <si>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</si>
  <si>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</si>
  <si>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</si>
  <si>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</si>
  <si>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</si>
  <si>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</si>
  <si>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</si>
  <si>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</si>
  <si>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</si>
  <si>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</si>
  <si>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</si>
  <si>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</si>
  <si>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</si>
  <si>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</si>
  <si>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</si>
  <si>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</si>
  <si>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</si>
  <si>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</si>
  <si>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</si>
  <si>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</si>
  <si>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</si>
  <si>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</si>
  <si>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</si>
  <si>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</si>
  <si>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</si>
  <si>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</si>
  <si>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</si>
  <si>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</si>
  <si>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</si>
  <si>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</si>
  <si>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</si>
  <si>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</si>
  <si>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</si>
  <si>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</si>
  <si>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</si>
  <si>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</si>
  <si>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</si>
  <si>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</si>
  <si>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</si>
  <si>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</si>
  <si>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</si>
  <si>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</si>
  <si>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</si>
  <si>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</si>
  <si>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</si>
  <si>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</si>
  <si>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</si>
  <si>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</si>
  <si>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</si>
  <si>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</si>
  <si>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</si>
  <si>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</si>
  <si>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</si>
  <si>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</si>
  <si>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</si>
  <si>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</si>
  <si>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</si>
  <si>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</si>
  <si>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</si>
  <si>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</si>
  <si>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</si>
  <si>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</si>
  <si>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</si>
  <si>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</si>
  <si>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</si>
  <si>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</si>
  <si>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</si>
  <si>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</si>
  <si>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</si>
  <si>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</si>
  <si>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</si>
  <si>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</si>
  <si>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</si>
  <si>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</si>
  <si>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</si>
  <si>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</si>
  <si>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</si>
  <si>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</si>
  <si>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</si>
  <si>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</si>
  <si>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</si>
  <si>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</si>
  <si>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</si>
  <si>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</si>
  <si>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</si>
  <si>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</si>
  <si>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</si>
  <si>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</si>
  <si>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</si>
  <si>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</si>
  <si>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</si>
  <si>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</si>
  <si>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</si>
  <si>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</si>
  <si>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</si>
  <si>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</si>
  <si>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</si>
  <si>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</si>
  <si>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</si>
  <si>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</si>
  <si>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</si>
  <si>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</si>
  <si>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</si>
  <si>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</si>
  <si>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</si>
  <si>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</si>
  <si>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</si>
  <si>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</si>
  <si>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</si>
  <si>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</si>
  <si>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</si>
  <si>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</si>
  <si>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</si>
  <si>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</si>
  <si>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</si>
  <si>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</si>
  <si>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</si>
  <si>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</si>
  <si>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</si>
  <si>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</si>
  <si>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</si>
  <si>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</si>
  <si>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</si>
  <si>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</si>
  <si>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</si>
  <si>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</si>
  <si>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</si>
  <si>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</si>
  <si>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</si>
  <si>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</si>
  <si>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</si>
  <si>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</si>
  <si>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</si>
  <si>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</si>
  <si>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</si>
  <si>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</si>
  <si>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</si>
  <si>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</si>
  <si>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</si>
  <si>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</si>
  <si>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</si>
  <si>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</si>
  <si>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</si>
  <si>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</si>
  <si>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</si>
  <si>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</si>
  <si>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</si>
  <si>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</si>
  <si>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</si>
  <si>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</si>
  <si>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</si>
  <si>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</si>
  <si>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</si>
  <si>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</si>
  <si>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</si>
  <si>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</si>
  <si>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</si>
  <si>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</si>
  <si>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</si>
  <si>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</si>
  <si>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</si>
  <si>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</si>
  <si>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</si>
  <si>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</si>
  <si>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</si>
  <si>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</si>
  <si>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</si>
  <si>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</si>
  <si>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</si>
  <si>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</si>
  <si>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</si>
  <si>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</si>
  <si>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</si>
  <si>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</si>
  <si>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</si>
  <si>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</si>
  <si>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</si>
  <si>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</si>
  <si>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</si>
  <si>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</si>
  <si>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</si>
  <si>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</si>
  <si>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</si>
  <si>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</si>
  <si>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</si>
  <si>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</si>
  <si>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</si>
  <si>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</si>
  <si>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</si>
  <si>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</si>
  <si>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</si>
  <si>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</si>
  <si>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</si>
  <si>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</si>
  <si>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</si>
  <si>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</si>
  <si>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</si>
  <si>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</si>
  <si>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</si>
  <si>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</si>
  <si>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</si>
  <si>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</si>
  <si>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</si>
  <si>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</si>
  <si>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</si>
  <si>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</si>
  <si>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</si>
  <si>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</si>
  <si>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</si>
  <si>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</si>
  <si>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</si>
  <si>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</si>
  <si>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</si>
  <si>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</si>
  <si>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</si>
  <si>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</si>
  <si>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</si>
  <si>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</si>
  <si>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</si>
  <si>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</si>
  <si>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</si>
  <si>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</si>
  <si>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</si>
  <si>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</si>
  <si>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</si>
  <si>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</si>
  <si>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</si>
  <si>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</si>
  <si>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</si>
  <si>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</si>
  <si>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</si>
  <si>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</si>
  <si>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</si>
  <si>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</si>
  <si>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</si>
  <si>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</si>
  <si>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</si>
  <si>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</si>
  <si>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</si>
  <si>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</si>
  <si>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</si>
  <si>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</si>
  <si>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</si>
  <si>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</si>
  <si>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</si>
  <si>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</si>
  <si>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</si>
  <si>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</si>
  <si>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</si>
  <si>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</si>
  <si>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</si>
  <si>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</si>
  <si>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</si>
  <si>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</si>
  <si>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</si>
  <si>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</si>
  <si>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</si>
  <si>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</si>
  <si>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</si>
  <si>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</si>
  <si>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</si>
  <si>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</si>
  <si>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</si>
  <si>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</si>
  <si>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</si>
  <si>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</si>
  <si>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</si>
  <si>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</si>
  <si>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</si>
  <si>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</si>
  <si>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</si>
  <si>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</si>
  <si>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</si>
  <si>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</si>
  <si>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</si>
  <si>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</si>
  <si>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</si>
  <si>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</si>
  <si>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</si>
  <si>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</si>
  <si>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</si>
  <si>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</si>
  <si>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</si>
  <si>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</si>
  <si>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</si>
  <si>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</si>
  <si>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</si>
  <si>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</si>
  <si>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</si>
  <si>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</si>
  <si>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</si>
  <si>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</si>
  <si>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</si>
  <si>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</si>
  <si>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</si>
  <si>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</si>
  <si>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</si>
  <si>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</si>
  <si>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</si>
  <si>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</si>
  <si>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</si>
  <si>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</si>
  <si>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</si>
  <si>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</si>
  <si>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</si>
  <si>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</si>
  <si>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</si>
  <si>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</si>
  <si>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</si>
  <si>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</si>
  <si>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</si>
  <si>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</si>
  <si>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</si>
  <si>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</si>
  <si>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</si>
  <si>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</si>
  <si>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</si>
  <si>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</si>
  <si>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</si>
  <si>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</si>
  <si>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</si>
  <si>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</si>
  <si>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</si>
  <si>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</si>
  <si>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</si>
  <si>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</si>
  <si>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</si>
  <si>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</si>
  <si>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</si>
  <si>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</si>
  <si>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</si>
  <si>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</si>
  <si>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</si>
  <si>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</si>
  <si>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</si>
  <si>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</si>
  <si>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</si>
  <si>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</si>
  <si>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</si>
  <si>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</si>
  <si>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</si>
  <si>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</si>
  <si>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</si>
  <si>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</si>
  <si>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</si>
  <si>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</si>
  <si>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</si>
  <si>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</si>
  <si>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</si>
  <si>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</si>
  <si>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</si>
  <si>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</si>
  <si>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</si>
  <si>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</si>
  <si>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</si>
  <si>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</si>
  <si>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</si>
  <si>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</si>
  <si>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</si>
  <si>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</si>
  <si>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</si>
  <si>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</si>
  <si>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</si>
  <si>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</si>
  <si>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</si>
  <si>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</si>
  <si>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</si>
  <si>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</si>
  <si>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</si>
  <si>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</si>
  <si>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</si>
  <si>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</si>
  <si>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</si>
  <si>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</si>
  <si>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</si>
  <si>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</si>
  <si>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</si>
  <si>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</si>
  <si>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</si>
  <si>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</si>
  <si>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</si>
  <si>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</si>
  <si>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</si>
  <si>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</si>
  <si>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</si>
  <si>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</si>
  <si>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</si>
  <si>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</si>
  <si>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</si>
  <si>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</si>
  <si>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</si>
  <si>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</si>
  <si>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</si>
  <si>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</si>
  <si>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</si>
  <si>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</si>
  <si>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</si>
  <si>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</si>
  <si>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</si>
  <si>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</si>
  <si>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</si>
  <si>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</si>
  <si>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</si>
  <si>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</si>
  <si>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</si>
  <si>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</si>
  <si>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</si>
  <si>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</si>
  <si>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</si>
  <si>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</si>
  <si>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</si>
  <si>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</si>
  <si>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</si>
  <si>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</si>
  <si>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</si>
  <si>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</si>
  <si>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</si>
  <si>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</si>
  <si>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</si>
  <si>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</si>
  <si>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</si>
  <si>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</si>
  <si>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</si>
  <si>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</si>
  <si>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</si>
  <si>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</si>
  <si>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</si>
  <si>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</si>
  <si>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</si>
  <si>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</si>
  <si>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</si>
  <si>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</si>
  <si>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</si>
  <si>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</si>
  <si>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</si>
  <si>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</si>
  <si>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</si>
  <si>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</si>
  <si>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</si>
  <si>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</si>
  <si>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</si>
  <si>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</si>
  <si>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</si>
  <si>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</si>
  <si>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</si>
  <si>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</si>
  <si>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</si>
  <si>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</si>
  <si>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</si>
  <si>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</si>
  <si>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</si>
  <si>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</si>
  <si>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</si>
  <si>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</si>
  <si>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</si>
  <si>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</si>
  <si>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</si>
  <si>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</si>
  <si>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</si>
  <si>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</si>
  <si>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</si>
  <si>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</si>
  <si>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</si>
  <si>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</si>
  <si>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</si>
  <si>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</si>
  <si>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</si>
  <si>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</si>
  <si>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</si>
  <si>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</si>
  <si>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</si>
  <si>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</si>
  <si>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</si>
  <si>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九度山</t>
  </si>
  <si>
    <t>海南</t>
  </si>
  <si>
    <t>海南東</t>
  </si>
  <si>
    <t>加茂郷</t>
  </si>
  <si>
    <t>箕島</t>
  </si>
  <si>
    <t>加茂郷(毎と共販)</t>
  </si>
  <si>
    <t>妙寺(朝と共販)</t>
  </si>
  <si>
    <t>高野山(朝と共販)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</si>
  <si>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</si>
  <si>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</si>
  <si>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</si>
  <si>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</si>
  <si>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</si>
  <si>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</si>
  <si>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</si>
  <si>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</si>
  <si>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</si>
  <si>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</si>
  <si>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</si>
  <si>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</si>
  <si>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</si>
  <si>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</si>
  <si>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</si>
  <si>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</si>
  <si>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</si>
  <si>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</si>
  <si>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</si>
  <si>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</si>
  <si>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</si>
  <si>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</si>
  <si>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</si>
  <si>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</si>
  <si>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</si>
  <si>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</si>
  <si>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</si>
  <si>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</si>
  <si>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</si>
  <si>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</si>
  <si>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</si>
  <si>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</si>
  <si>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</si>
  <si>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</si>
  <si>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</si>
  <si>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</si>
  <si>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</si>
  <si>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</si>
  <si>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</si>
  <si>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</si>
  <si>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</si>
  <si>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</si>
  <si>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</si>
  <si>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</si>
  <si>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</si>
  <si>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</si>
  <si>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</si>
  <si>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</si>
  <si>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</si>
  <si>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</si>
  <si>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</si>
  <si>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</si>
  <si>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</si>
  <si>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</si>
  <si>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</si>
  <si>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</si>
  <si>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</si>
  <si>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</si>
  <si>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</si>
  <si>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</si>
  <si>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</si>
  <si>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</si>
  <si>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</si>
  <si>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</si>
  <si>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</si>
  <si>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</si>
  <si>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</si>
  <si>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</si>
  <si>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</si>
  <si>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</si>
  <si>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</si>
  <si>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</si>
  <si>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</si>
  <si>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</si>
  <si>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</si>
  <si>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</si>
  <si>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</si>
  <si>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</si>
  <si>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</si>
  <si>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</si>
  <si>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</si>
  <si>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</si>
  <si>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</si>
  <si>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</si>
  <si>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</si>
  <si>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</si>
  <si>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</si>
  <si>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</si>
  <si>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</si>
  <si>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</si>
  <si>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</si>
  <si>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</si>
  <si>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</si>
  <si>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</si>
  <si>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</si>
  <si>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</si>
  <si>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</si>
  <si>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</si>
  <si>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</si>
  <si>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</si>
  <si>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</si>
  <si>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</si>
  <si>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</si>
  <si>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</si>
  <si>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</si>
  <si>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</si>
  <si>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</si>
  <si>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</si>
  <si>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</si>
  <si>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</si>
  <si>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</si>
  <si>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</si>
  <si>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</si>
  <si>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</si>
  <si>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</si>
  <si>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</si>
  <si>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</si>
  <si>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</si>
  <si>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</si>
  <si>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</si>
  <si>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</si>
  <si>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</si>
  <si>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</si>
  <si>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</si>
  <si>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</si>
  <si>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</si>
  <si>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</si>
  <si>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</si>
  <si>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</si>
  <si>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</si>
  <si>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</si>
  <si>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</si>
  <si>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</si>
  <si>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</si>
  <si>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</si>
  <si>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</si>
  <si>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</si>
  <si>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</si>
  <si>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</si>
  <si>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</si>
  <si>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</si>
  <si>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</si>
  <si>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</si>
  <si>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</si>
  <si>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</si>
  <si>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</si>
  <si>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</si>
  <si>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</si>
  <si>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</si>
  <si>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</si>
  <si>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</si>
  <si>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</si>
  <si>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</si>
  <si>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</si>
  <si>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</si>
  <si>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</si>
  <si>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</si>
  <si>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</si>
  <si>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</si>
  <si>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</si>
  <si>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</si>
  <si>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</si>
  <si>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</si>
  <si>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</si>
  <si>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</si>
  <si>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</si>
  <si>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</si>
  <si>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</si>
  <si>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</si>
  <si>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</si>
  <si>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</si>
  <si>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</si>
  <si>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</si>
  <si>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</si>
  <si>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</si>
  <si>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</si>
  <si>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</si>
  <si>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</si>
  <si>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</si>
  <si>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</si>
  <si>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</si>
  <si>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</si>
  <si>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</si>
  <si>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</si>
  <si>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</si>
  <si>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</si>
  <si>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</si>
  <si>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</si>
  <si>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</si>
  <si>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</si>
  <si>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</si>
  <si>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</si>
  <si>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</si>
  <si>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</si>
  <si>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</si>
  <si>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</si>
  <si>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</si>
  <si>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</si>
  <si>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</si>
  <si>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</si>
  <si>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</si>
  <si>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</si>
  <si>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</si>
  <si>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</si>
  <si>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</si>
  <si>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</si>
  <si>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</si>
  <si>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</si>
  <si>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</si>
  <si>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</si>
  <si>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</si>
  <si>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</si>
  <si>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</si>
  <si>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</si>
  <si>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</si>
  <si>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</si>
  <si>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</si>
  <si>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</si>
  <si>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</si>
  <si>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</si>
  <si>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</si>
  <si>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</si>
  <si>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</si>
  <si>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</si>
  <si>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</si>
  <si>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</si>
  <si>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</si>
  <si>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</si>
  <si>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</si>
  <si>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</si>
  <si>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</si>
  <si>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</si>
  <si>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</si>
  <si>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</si>
  <si>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</si>
  <si>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</si>
  <si>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</si>
  <si>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</si>
  <si>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</si>
  <si>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</si>
  <si>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</si>
  <si>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</si>
  <si>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</si>
  <si>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</si>
  <si>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</si>
  <si>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</si>
  <si>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</si>
  <si>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</si>
  <si>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</si>
  <si>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</si>
  <si>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</si>
  <si>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</si>
  <si>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</si>
  <si>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</si>
  <si>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</si>
  <si>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</si>
  <si>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</si>
  <si>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</si>
  <si>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</si>
  <si>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</si>
  <si>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</si>
  <si>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</si>
  <si>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</si>
  <si>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</si>
  <si>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</si>
  <si>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</si>
  <si>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</si>
  <si>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</si>
  <si>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</si>
  <si>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</si>
  <si>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垂水（廃店）</t>
  </si>
  <si>
    <t>宇治西MS</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</si>
  <si>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</si>
  <si>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</si>
  <si>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</si>
  <si>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</si>
  <si>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</si>
  <si>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</si>
  <si>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</si>
  <si>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</si>
  <si>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</si>
  <si>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</si>
  <si>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</si>
  <si>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</si>
  <si>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</si>
  <si>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</si>
  <si>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</si>
  <si>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</si>
  <si>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</si>
  <si>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</si>
  <si>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</si>
  <si>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</si>
  <si>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</si>
  <si>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</si>
  <si>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</si>
  <si>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</si>
  <si>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</si>
  <si>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</si>
  <si>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</si>
  <si>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</si>
  <si>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</si>
  <si>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</si>
  <si>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</si>
  <si>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</si>
  <si>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</si>
  <si>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</si>
  <si>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</si>
  <si>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</si>
  <si>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</si>
  <si>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</si>
  <si>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</si>
  <si>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</si>
  <si>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</si>
  <si>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</si>
  <si>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</si>
  <si>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</si>
  <si>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</si>
  <si>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</si>
  <si>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</si>
  <si>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</si>
  <si>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</si>
  <si>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</si>
  <si>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</si>
  <si>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</si>
  <si>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</si>
  <si>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</si>
  <si>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</si>
  <si>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</si>
  <si>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</si>
  <si>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</si>
  <si>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</si>
  <si>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</si>
  <si>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</si>
  <si>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</si>
  <si>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</si>
  <si>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</si>
  <si>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</si>
  <si>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</si>
  <si>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</si>
  <si>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</si>
  <si>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</si>
  <si>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</si>
  <si>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</si>
  <si>
    <t>22/7/1</t>
  </si>
  <si>
    <t>元町(廃店)</t>
  </si>
  <si>
    <t>神戸中央</t>
  </si>
  <si>
    <t>22/9/1</t>
  </si>
  <si>
    <t>舞多聞(廃店)</t>
  </si>
  <si>
    <t>舞子星陵・舞多聞</t>
  </si>
  <si>
    <t>22/10/1</t>
  </si>
  <si>
    <t>醍醐(廃店）</t>
  </si>
  <si>
    <t>石田S</t>
  </si>
  <si>
    <t>22/10/1</t>
  </si>
  <si>
    <t>雲雀ヶ丘(廃店)</t>
  </si>
  <si>
    <t>400</t>
  </si>
  <si>
    <t>.</t>
  </si>
  <si>
    <t>学園前（廃店）</t>
  </si>
  <si>
    <t>22/11/1</t>
  </si>
  <si>
    <t>湊</t>
  </si>
  <si>
    <t>打田（産と共販）</t>
  </si>
  <si>
    <t>粉河</t>
  </si>
  <si>
    <t>打田（朝と共販）</t>
  </si>
  <si>
    <t>名手(朝と共販)</t>
  </si>
  <si>
    <t>粉河(朝と共販)</t>
  </si>
  <si>
    <t>粉河（産と共販）</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</si>
</sst>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85925"/>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200025</xdr:rowOff>
    </xdr:to>
    <xdr:sp>
      <xdr:nvSpPr>
        <xdr:cNvPr id="3" name="Line 3"/>
        <xdr:cNvSpPr>
          <a:spLocks/>
        </xdr:cNvSpPr>
      </xdr:nvSpPr>
      <xdr:spPr>
        <a:xfrm>
          <a:off x="10372725" y="1789747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200025</xdr:rowOff>
    </xdr:to>
    <xdr:sp>
      <xdr:nvSpPr>
        <xdr:cNvPr id="7" name="Line 3"/>
        <xdr:cNvSpPr>
          <a:spLocks/>
        </xdr:cNvSpPr>
      </xdr:nvSpPr>
      <xdr:spPr>
        <a:xfrm>
          <a:off x="10372725" y="17897475"/>
          <a:ext cx="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T16" sqref="T16"/>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0.5">
      <c r="A2" s="284"/>
      <c r="B2" s="329" t="s">
        <v>825</v>
      </c>
      <c r="C2" s="330"/>
      <c r="D2" s="330"/>
      <c r="E2" s="330"/>
      <c r="F2" s="330"/>
      <c r="G2" s="331"/>
      <c r="H2" s="319" t="s">
        <v>826</v>
      </c>
      <c r="I2" s="320"/>
      <c r="J2" s="320"/>
      <c r="K2" s="321"/>
      <c r="L2" s="95" t="s">
        <v>655</v>
      </c>
      <c r="M2" s="95" t="s">
        <v>827</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828</v>
      </c>
      <c r="C4" s="330"/>
      <c r="D4" s="330"/>
      <c r="E4" s="330"/>
      <c r="F4" s="330"/>
      <c r="G4" s="331"/>
      <c r="H4" s="319" t="s">
        <v>829</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536</v>
      </c>
      <c r="E8" s="324"/>
      <c r="F8" s="324"/>
      <c r="G8" s="287"/>
      <c r="H8" s="287"/>
      <c r="I8" s="287"/>
      <c r="J8" s="324" t="s">
        <v>961</v>
      </c>
      <c r="K8" s="324"/>
      <c r="L8" s="324"/>
      <c r="M8" s="287"/>
      <c r="N8" s="286"/>
      <c r="O8" s="286"/>
    </row>
    <row r="9" spans="1:15" s="94" customFormat="1" ht="19.5" customHeight="1">
      <c r="A9" s="286"/>
      <c r="B9" s="286"/>
      <c r="C9" s="286">
        <v>1</v>
      </c>
      <c r="D9" s="323" t="s">
        <v>72</v>
      </c>
      <c r="E9" s="323"/>
      <c r="F9" s="323"/>
      <c r="G9" s="104">
        <f>'尼崎市'!W5</f>
        <v>0</v>
      </c>
      <c r="H9" s="286"/>
      <c r="I9" s="286">
        <v>1</v>
      </c>
      <c r="J9" s="323" t="s">
        <v>960</v>
      </c>
      <c r="K9" s="335"/>
      <c r="L9" s="335"/>
      <c r="M9" s="288">
        <f>'和歌山市1・和歌山市2'!W5</f>
        <v>0</v>
      </c>
      <c r="N9" s="286"/>
      <c r="O9" s="286"/>
    </row>
    <row r="10" spans="1:15" s="94" customFormat="1" ht="19.5" customHeight="1">
      <c r="A10" s="286"/>
      <c r="B10" s="286"/>
      <c r="C10" s="286">
        <v>2</v>
      </c>
      <c r="D10" s="323" t="s">
        <v>525</v>
      </c>
      <c r="E10" s="323"/>
      <c r="F10" s="323"/>
      <c r="G10" s="104">
        <f>'芦屋市・宝塚市'!W5</f>
        <v>0</v>
      </c>
      <c r="H10" s="286"/>
      <c r="I10" s="286">
        <v>2</v>
      </c>
      <c r="J10" s="323" t="s">
        <v>998</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1035</v>
      </c>
      <c r="K11" s="323"/>
      <c r="L11" s="323"/>
      <c r="M11" s="288">
        <f>'伊都郡・海南市・有田市'!W5</f>
        <v>0</v>
      </c>
      <c r="N11" s="286"/>
      <c r="O11" s="286"/>
    </row>
    <row r="12" spans="1:15" s="94" customFormat="1" ht="19.5" customHeight="1">
      <c r="A12" s="286"/>
      <c r="B12" s="286"/>
      <c r="C12" s="286">
        <v>4</v>
      </c>
      <c r="D12" s="323" t="s">
        <v>526</v>
      </c>
      <c r="E12" s="323"/>
      <c r="F12" s="323"/>
      <c r="G12" s="104">
        <f>'伊丹市・川西市'!W5</f>
        <v>0</v>
      </c>
      <c r="H12" s="286"/>
      <c r="I12" s="286"/>
      <c r="J12" s="328"/>
      <c r="K12" s="328"/>
      <c r="L12" s="328"/>
      <c r="M12" s="288"/>
      <c r="N12" s="286"/>
      <c r="O12" s="286"/>
    </row>
    <row r="13" spans="1:15" ht="19.5" customHeight="1">
      <c r="A13" s="286"/>
      <c r="B13" s="286"/>
      <c r="C13" s="286"/>
      <c r="D13" s="324" t="s">
        <v>537</v>
      </c>
      <c r="E13" s="324"/>
      <c r="F13" s="324"/>
      <c r="G13" s="104"/>
      <c r="H13" s="286"/>
      <c r="I13" s="286"/>
      <c r="J13" s="328"/>
      <c r="K13" s="328"/>
      <c r="L13" s="328"/>
      <c r="M13" s="288"/>
      <c r="N13" s="286"/>
      <c r="O13" s="286"/>
    </row>
    <row r="14" spans="1:15" s="94" customFormat="1" ht="19.5" customHeight="1">
      <c r="A14" s="286"/>
      <c r="B14" s="286"/>
      <c r="C14" s="286">
        <v>1</v>
      </c>
      <c r="D14" s="317" t="s">
        <v>527</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528</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529</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530</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531</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532</v>
      </c>
      <c r="E19" s="317"/>
      <c r="F19" s="317"/>
      <c r="G19" s="290">
        <f>'神戸市　西区･明石市'!W5</f>
        <v>0</v>
      </c>
      <c r="H19" s="286"/>
      <c r="I19" s="286"/>
      <c r="J19" s="286"/>
      <c r="K19" s="286"/>
      <c r="L19" s="291"/>
      <c r="M19" s="286"/>
      <c r="N19" s="286"/>
      <c r="O19" s="286"/>
    </row>
    <row r="20" spans="1:15" ht="19.5" customHeight="1">
      <c r="A20" s="286"/>
      <c r="B20" s="286"/>
      <c r="C20" s="286"/>
      <c r="D20" s="324" t="s">
        <v>538</v>
      </c>
      <c r="E20" s="324"/>
      <c r="F20" s="324"/>
      <c r="G20" s="290"/>
      <c r="H20" s="286"/>
      <c r="I20" s="286"/>
      <c r="J20" s="286"/>
      <c r="K20" s="286"/>
      <c r="L20" s="291"/>
      <c r="M20" s="286"/>
      <c r="N20" s="286"/>
      <c r="O20" s="286"/>
    </row>
    <row r="21" spans="1:15" s="94" customFormat="1" ht="19.5" customHeight="1">
      <c r="A21" s="286"/>
      <c r="B21" s="286"/>
      <c r="C21" s="286">
        <v>1</v>
      </c>
      <c r="D21" s="317" t="s">
        <v>533</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534</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616</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535</v>
      </c>
      <c r="E24" s="317"/>
      <c r="F24" s="317"/>
      <c r="G24" s="104">
        <f>'綴喜郡･相楽郡'!W5</f>
        <v>0</v>
      </c>
      <c r="H24" s="293"/>
      <c r="I24" s="286"/>
      <c r="J24" s="286"/>
      <c r="K24" s="286"/>
      <c r="L24" s="288"/>
      <c r="M24" s="286"/>
      <c r="N24" s="286"/>
      <c r="O24" s="286"/>
    </row>
    <row r="25" spans="1:15" ht="19.5" customHeight="1">
      <c r="A25" s="286"/>
      <c r="B25" s="286"/>
      <c r="C25" s="286"/>
      <c r="D25" s="324" t="s">
        <v>539</v>
      </c>
      <c r="E25" s="324"/>
      <c r="F25" s="324"/>
      <c r="G25" s="104"/>
      <c r="H25" s="293"/>
      <c r="I25" s="286"/>
      <c r="J25" s="286"/>
      <c r="K25" s="286"/>
      <c r="L25" s="288"/>
      <c r="M25" s="286"/>
      <c r="N25" s="286"/>
      <c r="O25" s="286"/>
    </row>
    <row r="26" spans="1:15" s="94" customFormat="1" ht="19.5" customHeight="1">
      <c r="A26" s="286"/>
      <c r="B26" s="286"/>
      <c r="C26" s="286">
        <v>1</v>
      </c>
      <c r="D26" s="317" t="s">
        <v>617</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618</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619</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936</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620</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830</v>
      </c>
      <c r="L36" s="296"/>
      <c r="M36" s="291"/>
      <c r="N36" s="291"/>
      <c r="O36" s="291"/>
    </row>
    <row r="37" spans="1:15" s="94" customFormat="1" ht="19.5" customHeight="1">
      <c r="A37" s="286"/>
      <c r="B37" s="286"/>
      <c r="C37" s="286"/>
      <c r="D37" s="286"/>
      <c r="E37" s="286"/>
      <c r="F37" s="286"/>
      <c r="G37" s="286"/>
      <c r="H37" s="286"/>
      <c r="I37" s="286"/>
      <c r="J37" s="286"/>
      <c r="K37" s="297" t="s">
        <v>831</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AB37" sqref="AB3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3</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450</v>
      </c>
      <c r="C5" s="406"/>
      <c r="D5" s="406"/>
      <c r="E5" s="113"/>
      <c r="F5" s="113"/>
      <c r="G5" s="113"/>
      <c r="H5" s="407" t="s">
        <v>152</v>
      </c>
      <c r="I5" s="407"/>
      <c r="J5" s="408">
        <f>D24+P24+J24+V24+AB24</f>
        <v>22200</v>
      </c>
      <c r="K5" s="408"/>
      <c r="L5" s="409">
        <f>F24+L24+R24+X24+AD24</f>
        <v>3850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687</v>
      </c>
      <c r="P9" s="134" t="s">
        <v>688</v>
      </c>
      <c r="Q9" s="135"/>
      <c r="R9" s="137"/>
      <c r="S9" s="134"/>
      <c r="T9" s="132" t="s">
        <v>0</v>
      </c>
      <c r="U9" s="133" t="s">
        <v>1316</v>
      </c>
      <c r="V9" s="134" t="s">
        <v>1312</v>
      </c>
      <c r="W9" s="135"/>
      <c r="X9" s="137"/>
      <c r="Y9" s="263"/>
      <c r="Z9" s="132" t="s">
        <v>0</v>
      </c>
      <c r="AA9" s="201"/>
      <c r="AB9" s="137"/>
      <c r="AC9" s="135"/>
      <c r="AD9" s="137"/>
      <c r="AE9" s="192"/>
      <c r="AF9" s="215"/>
    </row>
    <row r="10" spans="2:32" s="120" customFormat="1" ht="15" customHeight="1">
      <c r="B10" s="139" t="s">
        <v>161</v>
      </c>
      <c r="C10" s="140" t="s">
        <v>685</v>
      </c>
      <c r="D10" s="141">
        <v>1500</v>
      </c>
      <c r="E10" s="142"/>
      <c r="F10" s="141">
        <v>1300</v>
      </c>
      <c r="G10" s="143"/>
      <c r="H10" s="139" t="s">
        <v>161</v>
      </c>
      <c r="I10" s="140" t="s">
        <v>451</v>
      </c>
      <c r="J10" s="141">
        <v>400</v>
      </c>
      <c r="K10" s="142"/>
      <c r="L10" s="141"/>
      <c r="M10" s="142"/>
      <c r="N10" s="139" t="s">
        <v>161</v>
      </c>
      <c r="O10" s="140"/>
      <c r="P10" s="141"/>
      <c r="Q10" s="142"/>
      <c r="R10" s="144"/>
      <c r="S10" s="141"/>
      <c r="T10" s="139" t="s">
        <v>161</v>
      </c>
      <c r="U10" s="145" t="s">
        <v>1314</v>
      </c>
      <c r="V10" s="141">
        <v>2850</v>
      </c>
      <c r="W10" s="142"/>
      <c r="X10" s="144"/>
      <c r="Y10" s="264"/>
      <c r="Z10" s="139" t="s">
        <v>161</v>
      </c>
      <c r="AA10" s="202" t="s">
        <v>1378</v>
      </c>
      <c r="AB10" s="144">
        <v>3350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686</v>
      </c>
      <c r="P11" s="141">
        <v>1300</v>
      </c>
      <c r="Q11" s="142"/>
      <c r="R11" s="144"/>
      <c r="S11" s="141"/>
      <c r="T11" s="139" t="s">
        <v>162</v>
      </c>
      <c r="U11" s="140" t="s">
        <v>1315</v>
      </c>
      <c r="V11" s="141">
        <v>2050</v>
      </c>
      <c r="W11" s="142"/>
      <c r="X11" s="144"/>
      <c r="Y11" s="264"/>
      <c r="Z11" s="139" t="s">
        <v>162</v>
      </c>
      <c r="AA11" s="202" t="s">
        <v>689</v>
      </c>
      <c r="AB11" s="144">
        <v>1950</v>
      </c>
      <c r="AC11" s="142"/>
      <c r="AD11" s="141"/>
      <c r="AE11" s="194"/>
      <c r="AF11" s="215"/>
    </row>
    <row r="12" spans="2:32" s="120" customFormat="1" ht="15" customHeight="1">
      <c r="B12" s="139" t="s">
        <v>163</v>
      </c>
      <c r="C12" s="140" t="s">
        <v>452</v>
      </c>
      <c r="D12" s="141">
        <v>2650</v>
      </c>
      <c r="E12" s="142"/>
      <c r="F12" s="141">
        <v>2000</v>
      </c>
      <c r="G12" s="143"/>
      <c r="H12" s="139" t="s">
        <v>163</v>
      </c>
      <c r="I12" s="145" t="s">
        <v>1221</v>
      </c>
      <c r="J12" s="149" t="s">
        <v>1210</v>
      </c>
      <c r="K12" s="142"/>
      <c r="L12" s="141"/>
      <c r="M12" s="142"/>
      <c r="N12" s="139" t="s">
        <v>163</v>
      </c>
      <c r="O12" s="140"/>
      <c r="P12" s="141"/>
      <c r="Q12" s="142"/>
      <c r="R12" s="144"/>
      <c r="S12" s="141"/>
      <c r="T12" s="139" t="s">
        <v>163</v>
      </c>
      <c r="U12" s="140" t="s">
        <v>453</v>
      </c>
      <c r="V12" s="141">
        <v>800</v>
      </c>
      <c r="W12" s="142"/>
      <c r="X12" s="141"/>
      <c r="Y12" s="264"/>
      <c r="Z12" s="139" t="s">
        <v>163</v>
      </c>
      <c r="AA12" s="202"/>
      <c r="AB12" s="144"/>
      <c r="AC12" s="142"/>
      <c r="AD12" s="141"/>
      <c r="AE12" s="194"/>
      <c r="AF12" s="215"/>
    </row>
    <row r="13" spans="2:32" s="120" customFormat="1" ht="15" customHeight="1">
      <c r="B13" s="139" t="s">
        <v>164</v>
      </c>
      <c r="C13" s="140" t="s">
        <v>453</v>
      </c>
      <c r="D13" s="141">
        <v>600</v>
      </c>
      <c r="E13" s="146"/>
      <c r="F13" s="147">
        <v>550</v>
      </c>
      <c r="G13" s="143"/>
      <c r="H13" s="139" t="s">
        <v>164</v>
      </c>
      <c r="I13" s="140" t="s">
        <v>1105</v>
      </c>
      <c r="J13" s="141" t="s">
        <v>1103</v>
      </c>
      <c r="K13" s="146"/>
      <c r="L13" s="147"/>
      <c r="M13" s="146"/>
      <c r="N13" s="139" t="s">
        <v>164</v>
      </c>
      <c r="O13" s="140"/>
      <c r="P13" s="141"/>
      <c r="Q13" s="146"/>
      <c r="R13" s="144"/>
      <c r="S13" s="147"/>
      <c r="T13" s="139" t="s">
        <v>164</v>
      </c>
      <c r="U13" s="140"/>
      <c r="V13" s="141"/>
      <c r="W13" s="146"/>
      <c r="X13" s="144"/>
      <c r="Y13" s="265"/>
      <c r="Z13" s="139" t="s">
        <v>164</v>
      </c>
      <c r="AA13" s="202" t="s">
        <v>684</v>
      </c>
      <c r="AB13" s="144">
        <v>1400</v>
      </c>
      <c r="AC13" s="146"/>
      <c r="AD13" s="147"/>
      <c r="AE13" s="196"/>
      <c r="AF13" s="215"/>
    </row>
    <row r="14" spans="2:32" s="120" customFormat="1" ht="15" customHeight="1">
      <c r="B14" s="139" t="s">
        <v>167</v>
      </c>
      <c r="C14" s="140"/>
      <c r="D14" s="141"/>
      <c r="E14" s="142"/>
      <c r="F14" s="141"/>
      <c r="G14" s="143"/>
      <c r="H14" s="139" t="s">
        <v>167</v>
      </c>
      <c r="I14" s="140" t="s">
        <v>1104</v>
      </c>
      <c r="J14" s="141" t="s">
        <v>1103</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1222</v>
      </c>
      <c r="J15" s="141">
        <v>1150</v>
      </c>
      <c r="K15" s="142"/>
      <c r="L15" s="141"/>
      <c r="M15" s="142"/>
      <c r="N15" s="139" t="s">
        <v>168</v>
      </c>
      <c r="O15" s="140"/>
      <c r="P15" s="141"/>
      <c r="Q15" s="142"/>
      <c r="R15" s="144"/>
      <c r="S15" s="141"/>
      <c r="T15" s="139" t="s">
        <v>168</v>
      </c>
      <c r="U15" s="140"/>
      <c r="V15" s="141"/>
      <c r="W15" s="142"/>
      <c r="X15" s="144"/>
      <c r="Y15" s="264"/>
      <c r="Z15" s="139" t="s">
        <v>168</v>
      </c>
      <c r="AA15" s="140" t="s">
        <v>453</v>
      </c>
      <c r="AB15" s="141">
        <v>1800</v>
      </c>
      <c r="AC15" s="142"/>
      <c r="AD15" s="144"/>
      <c r="AE15" s="194"/>
      <c r="AF15" s="215"/>
    </row>
    <row r="16" spans="2:32" s="120" customFormat="1" ht="15" customHeight="1">
      <c r="B16" s="179" t="s">
        <v>200</v>
      </c>
      <c r="C16" s="180"/>
      <c r="D16" s="181"/>
      <c r="E16" s="182"/>
      <c r="F16" s="183"/>
      <c r="G16" s="184"/>
      <c r="H16" s="179" t="s">
        <v>200</v>
      </c>
      <c r="I16" s="180" t="s">
        <v>453</v>
      </c>
      <c r="J16" s="181">
        <v>400</v>
      </c>
      <c r="K16" s="182"/>
      <c r="L16" s="183"/>
      <c r="M16" s="182"/>
      <c r="N16" s="179" t="s">
        <v>200</v>
      </c>
      <c r="O16" s="180"/>
      <c r="P16" s="181"/>
      <c r="Q16" s="182"/>
      <c r="R16" s="183"/>
      <c r="S16" s="181"/>
      <c r="T16" s="179" t="s">
        <v>200</v>
      </c>
      <c r="U16" s="180"/>
      <c r="V16" s="181"/>
      <c r="W16" s="182"/>
      <c r="X16" s="183"/>
      <c r="Y16" s="266"/>
      <c r="Z16" s="179" t="s">
        <v>200</v>
      </c>
      <c r="AA16" s="180" t="s">
        <v>1377</v>
      </c>
      <c r="AB16" s="181" t="s">
        <v>1376</v>
      </c>
      <c r="AC16" s="182"/>
      <c r="AD16" s="183"/>
      <c r="AE16" s="245"/>
      <c r="AF16" s="215"/>
    </row>
    <row r="17" spans="2:32" s="120" customFormat="1" ht="15" customHeight="1">
      <c r="B17" s="208" t="s">
        <v>201</v>
      </c>
      <c r="C17" s="140"/>
      <c r="D17" s="141"/>
      <c r="E17" s="142"/>
      <c r="F17" s="144"/>
      <c r="G17" s="148"/>
      <c r="H17" s="208" t="s">
        <v>201</v>
      </c>
      <c r="I17" s="140" t="s">
        <v>1118</v>
      </c>
      <c r="J17" s="141" t="s">
        <v>1119</v>
      </c>
      <c r="K17" s="142"/>
      <c r="L17" s="144"/>
      <c r="M17" s="148"/>
      <c r="N17" s="208" t="s">
        <v>201</v>
      </c>
      <c r="O17" s="140"/>
      <c r="P17" s="141"/>
      <c r="Q17" s="142"/>
      <c r="R17" s="144"/>
      <c r="S17" s="148"/>
      <c r="T17" s="208" t="s">
        <v>201</v>
      </c>
      <c r="U17" s="140"/>
      <c r="V17" s="141"/>
      <c r="W17" s="142"/>
      <c r="X17" s="144"/>
      <c r="Y17" s="148"/>
      <c r="Z17" s="208" t="s">
        <v>201</v>
      </c>
      <c r="AA17" s="140" t="s">
        <v>690</v>
      </c>
      <c r="AB17" s="141" t="s">
        <v>691</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454</v>
      </c>
      <c r="AB18" s="141" t="s">
        <v>1270</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692</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1160</v>
      </c>
      <c r="AB20" s="141" t="s">
        <v>1270</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4750</v>
      </c>
      <c r="E24" s="203">
        <f aca="true" t="shared" si="0" ref="E24:AE24">SUM(E9:E23)</f>
        <v>0</v>
      </c>
      <c r="F24" s="203">
        <f t="shared" si="0"/>
        <v>3850</v>
      </c>
      <c r="G24" s="204">
        <f t="shared" si="0"/>
        <v>0</v>
      </c>
      <c r="H24" s="157"/>
      <c r="I24" s="158" t="s">
        <v>165</v>
      </c>
      <c r="J24" s="203">
        <f>SUM(J9:J23)</f>
        <v>1950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8500</v>
      </c>
      <c r="AC24" s="203">
        <f t="shared" si="0"/>
        <v>0</v>
      </c>
      <c r="AD24" s="203">
        <f t="shared" si="0"/>
        <v>0</v>
      </c>
      <c r="AE24" s="204">
        <f t="shared" si="0"/>
        <v>0</v>
      </c>
      <c r="AF24" s="215"/>
    </row>
    <row r="25" spans="2:31" ht="18" customHeight="1">
      <c r="B25" s="406" t="s">
        <v>1049</v>
      </c>
      <c r="C25" s="406"/>
      <c r="D25" s="406"/>
      <c r="E25" s="113"/>
      <c r="F25" s="113"/>
      <c r="G25" s="113"/>
      <c r="H25" s="407" t="s">
        <v>152</v>
      </c>
      <c r="I25" s="407"/>
      <c r="J25" s="408">
        <f>D39+J39+P39+V39+AB39</f>
        <v>20250</v>
      </c>
      <c r="K25" s="408"/>
      <c r="L25" s="409">
        <f>F39+L39+R39+X39+AD39</f>
        <v>950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629</v>
      </c>
      <c r="D27" s="398" t="s">
        <v>199</v>
      </c>
      <c r="E27" s="456"/>
      <c r="F27" s="398" t="s">
        <v>160</v>
      </c>
      <c r="G27" s="457"/>
      <c r="H27" s="452"/>
      <c r="I27" s="454" t="s">
        <v>629</v>
      </c>
      <c r="J27" s="398" t="s">
        <v>199</v>
      </c>
      <c r="K27" s="456"/>
      <c r="L27" s="398" t="s">
        <v>160</v>
      </c>
      <c r="M27" s="457"/>
      <c r="N27" s="452"/>
      <c r="O27" s="454" t="s">
        <v>629</v>
      </c>
      <c r="P27" s="398" t="s">
        <v>199</v>
      </c>
      <c r="Q27" s="456"/>
      <c r="R27" s="398" t="s">
        <v>160</v>
      </c>
      <c r="S27" s="457"/>
      <c r="T27" s="452"/>
      <c r="U27" s="454" t="s">
        <v>629</v>
      </c>
      <c r="V27" s="398" t="s">
        <v>199</v>
      </c>
      <c r="W27" s="456"/>
      <c r="X27" s="398" t="s">
        <v>160</v>
      </c>
      <c r="Y27" s="457"/>
      <c r="Z27" s="452"/>
      <c r="AA27" s="454" t="s">
        <v>629</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1356</v>
      </c>
      <c r="D29" s="134">
        <v>1500</v>
      </c>
      <c r="E29" s="135"/>
      <c r="F29" s="134">
        <v>400</v>
      </c>
      <c r="G29" s="135"/>
      <c r="H29" s="132" t="s">
        <v>0</v>
      </c>
      <c r="I29" s="133"/>
      <c r="J29" s="223"/>
      <c r="K29" s="135"/>
      <c r="L29" s="137"/>
      <c r="M29" s="134"/>
      <c r="N29" s="132" t="s">
        <v>0</v>
      </c>
      <c r="O29" s="133"/>
      <c r="P29" s="134"/>
      <c r="Q29" s="135"/>
      <c r="R29" s="137"/>
      <c r="S29" s="134"/>
      <c r="T29" s="132" t="s">
        <v>0</v>
      </c>
      <c r="U29" s="133" t="s">
        <v>455</v>
      </c>
      <c r="V29" s="134">
        <v>2850</v>
      </c>
      <c r="W29" s="135"/>
      <c r="X29" s="134"/>
      <c r="Y29" s="134"/>
      <c r="Z29" s="132" t="s">
        <v>0</v>
      </c>
      <c r="AA29" s="201"/>
      <c r="AB29" s="137"/>
      <c r="AC29" s="135"/>
      <c r="AD29" s="137"/>
      <c r="AE29" s="193"/>
      <c r="AF29" s="176"/>
    </row>
    <row r="30" spans="2:32" s="120" customFormat="1" ht="15" customHeight="1">
      <c r="B30" s="139" t="s">
        <v>161</v>
      </c>
      <c r="C30" s="140" t="s">
        <v>1361</v>
      </c>
      <c r="D30" s="141" t="s">
        <v>1351</v>
      </c>
      <c r="E30" s="142"/>
      <c r="F30" s="141"/>
      <c r="G30" s="142"/>
      <c r="H30" s="139" t="s">
        <v>161</v>
      </c>
      <c r="I30" s="140" t="s">
        <v>1078</v>
      </c>
      <c r="J30" s="149" t="s">
        <v>1077</v>
      </c>
      <c r="K30" s="142"/>
      <c r="L30" s="141"/>
      <c r="M30" s="141"/>
      <c r="N30" s="139" t="s">
        <v>161</v>
      </c>
      <c r="O30" s="140" t="s">
        <v>698</v>
      </c>
      <c r="P30" s="141">
        <v>500</v>
      </c>
      <c r="Q30" s="142"/>
      <c r="R30" s="144"/>
      <c r="S30" s="141"/>
      <c r="T30" s="139" t="s">
        <v>161</v>
      </c>
      <c r="U30" s="145"/>
      <c r="V30" s="141"/>
      <c r="W30" s="142"/>
      <c r="X30" s="141"/>
      <c r="Y30" s="141"/>
      <c r="Z30" s="139" t="s">
        <v>161</v>
      </c>
      <c r="AA30" s="202" t="s">
        <v>456</v>
      </c>
      <c r="AB30" s="144">
        <v>5400</v>
      </c>
      <c r="AC30" s="142"/>
      <c r="AD30" s="144"/>
      <c r="AE30" s="195"/>
      <c r="AF30" s="176"/>
    </row>
    <row r="31" spans="2:32" s="120" customFormat="1" ht="15" customHeight="1">
      <c r="B31" s="139" t="s">
        <v>162</v>
      </c>
      <c r="C31" s="140"/>
      <c r="D31" s="141"/>
      <c r="E31" s="142"/>
      <c r="F31" s="141"/>
      <c r="G31" s="142"/>
      <c r="H31" s="139" t="s">
        <v>162</v>
      </c>
      <c r="I31" s="140" t="s">
        <v>699</v>
      </c>
      <c r="J31" s="149">
        <v>300</v>
      </c>
      <c r="K31" s="142"/>
      <c r="L31" s="141"/>
      <c r="M31" s="141"/>
      <c r="N31" s="139" t="s">
        <v>162</v>
      </c>
      <c r="O31" s="140" t="s">
        <v>1141</v>
      </c>
      <c r="P31" s="141" t="s">
        <v>1140</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1142</v>
      </c>
      <c r="P32" s="141" t="s">
        <v>1140</v>
      </c>
      <c r="Q32" s="142"/>
      <c r="R32" s="144"/>
      <c r="S32" s="141"/>
      <c r="T32" s="139" t="s">
        <v>163</v>
      </c>
      <c r="U32" s="140" t="s">
        <v>695</v>
      </c>
      <c r="V32" s="141">
        <v>1150</v>
      </c>
      <c r="W32" s="142"/>
      <c r="X32" s="141"/>
      <c r="Y32" s="141"/>
      <c r="Z32" s="139" t="s">
        <v>163</v>
      </c>
      <c r="AA32" s="202" t="s">
        <v>1332</v>
      </c>
      <c r="AB32" s="260" t="s">
        <v>1333</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696</v>
      </c>
      <c r="V33" s="141">
        <v>450</v>
      </c>
      <c r="W33" s="146"/>
      <c r="X33" s="147"/>
      <c r="Y33" s="147"/>
      <c r="Z33" s="139" t="s">
        <v>164</v>
      </c>
      <c r="AA33" s="202" t="s">
        <v>693</v>
      </c>
      <c r="AB33" s="260" t="s">
        <v>694</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697</v>
      </c>
      <c r="V34" s="141">
        <v>1050</v>
      </c>
      <c r="W34" s="142"/>
      <c r="X34" s="141"/>
      <c r="Y34" s="141"/>
      <c r="Z34" s="139" t="s">
        <v>167</v>
      </c>
      <c r="AA34" s="202" t="s">
        <v>1353</v>
      </c>
      <c r="AB34" s="144">
        <v>3300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1357</v>
      </c>
      <c r="AB36" s="181">
        <v>3750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1500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500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12450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AB33" sqref="AB3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728</v>
      </c>
      <c r="C5" s="406"/>
      <c r="D5" s="406"/>
      <c r="E5" s="113"/>
      <c r="F5" s="113"/>
      <c r="G5" s="113"/>
      <c r="H5" s="407" t="s">
        <v>152</v>
      </c>
      <c r="I5" s="407"/>
      <c r="J5" s="408">
        <f>D24+P24+J24+V24+AB24</f>
        <v>51050</v>
      </c>
      <c r="K5" s="408"/>
      <c r="L5" s="409">
        <f>F24+L24+R24+X24+AD24</f>
        <v>2650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457</v>
      </c>
      <c r="D9" s="134">
        <v>450</v>
      </c>
      <c r="E9" s="135"/>
      <c r="F9" s="134">
        <v>100</v>
      </c>
      <c r="G9" s="136"/>
      <c r="H9" s="132" t="s">
        <v>0</v>
      </c>
      <c r="I9" s="133"/>
      <c r="J9" s="134"/>
      <c r="K9" s="135"/>
      <c r="L9" s="134"/>
      <c r="M9" s="134"/>
      <c r="N9" s="205" t="s">
        <v>0</v>
      </c>
      <c r="O9" s="225" t="s">
        <v>458</v>
      </c>
      <c r="P9" s="135"/>
      <c r="Q9" s="135"/>
      <c r="R9" s="226"/>
      <c r="S9" s="135"/>
      <c r="T9" s="132" t="s">
        <v>0</v>
      </c>
      <c r="U9" s="133" t="s">
        <v>459</v>
      </c>
      <c r="V9" s="134">
        <v>4100</v>
      </c>
      <c r="W9" s="135"/>
      <c r="X9" s="137"/>
      <c r="Y9" s="241"/>
      <c r="Z9" s="132" t="s">
        <v>0</v>
      </c>
      <c r="AA9" s="201" t="s">
        <v>1340</v>
      </c>
      <c r="AB9" s="137">
        <v>7000</v>
      </c>
      <c r="AC9" s="135"/>
      <c r="AD9" s="137"/>
      <c r="AE9" s="193"/>
      <c r="AF9" s="215"/>
    </row>
    <row r="10" spans="2:32" s="120" customFormat="1" ht="15" customHeight="1">
      <c r="B10" s="139" t="s">
        <v>161</v>
      </c>
      <c r="C10" s="140" t="s">
        <v>1355</v>
      </c>
      <c r="D10" s="141">
        <v>2300</v>
      </c>
      <c r="E10" s="142"/>
      <c r="F10" s="141">
        <v>500</v>
      </c>
      <c r="G10" s="143"/>
      <c r="H10" s="139" t="s">
        <v>161</v>
      </c>
      <c r="I10" s="140" t="s">
        <v>460</v>
      </c>
      <c r="J10" s="141">
        <v>1700</v>
      </c>
      <c r="K10" s="142"/>
      <c r="L10" s="141"/>
      <c r="M10" s="141"/>
      <c r="N10" s="206" t="s">
        <v>161</v>
      </c>
      <c r="O10" s="227" t="s">
        <v>704</v>
      </c>
      <c r="P10" s="142"/>
      <c r="Q10" s="142"/>
      <c r="R10" s="228"/>
      <c r="S10" s="142"/>
      <c r="T10" s="139" t="s">
        <v>161</v>
      </c>
      <c r="U10" s="145" t="s">
        <v>461</v>
      </c>
      <c r="V10" s="141">
        <v>2600</v>
      </c>
      <c r="W10" s="142"/>
      <c r="X10" s="144"/>
      <c r="Y10" s="242"/>
      <c r="Z10" s="139" t="s">
        <v>161</v>
      </c>
      <c r="AA10" s="202" t="s">
        <v>1339</v>
      </c>
      <c r="AB10" s="260" t="s">
        <v>1338</v>
      </c>
      <c r="AC10" s="142"/>
      <c r="AD10" s="141"/>
      <c r="AE10" s="195"/>
      <c r="AF10" s="215"/>
    </row>
    <row r="11" spans="2:32" s="120" customFormat="1" ht="15" customHeight="1">
      <c r="B11" s="139" t="s">
        <v>162</v>
      </c>
      <c r="C11" s="140" t="s">
        <v>462</v>
      </c>
      <c r="D11" s="141">
        <v>2900</v>
      </c>
      <c r="E11" s="142"/>
      <c r="F11" s="141">
        <v>650</v>
      </c>
      <c r="G11" s="143"/>
      <c r="H11" s="139" t="s">
        <v>162</v>
      </c>
      <c r="I11" s="140"/>
      <c r="J11" s="141"/>
      <c r="K11" s="142"/>
      <c r="L11" s="141"/>
      <c r="M11" s="141"/>
      <c r="N11" s="206" t="s">
        <v>162</v>
      </c>
      <c r="O11" s="227" t="s">
        <v>705</v>
      </c>
      <c r="P11" s="142"/>
      <c r="Q11" s="142"/>
      <c r="R11" s="228"/>
      <c r="S11" s="142"/>
      <c r="T11" s="139" t="s">
        <v>162</v>
      </c>
      <c r="U11" s="140" t="s">
        <v>709</v>
      </c>
      <c r="V11" s="141" t="s">
        <v>710</v>
      </c>
      <c r="W11" s="142"/>
      <c r="X11" s="144"/>
      <c r="Y11" s="242"/>
      <c r="Z11" s="139" t="s">
        <v>162</v>
      </c>
      <c r="AA11" s="202" t="s">
        <v>463</v>
      </c>
      <c r="AB11" s="144">
        <v>3050</v>
      </c>
      <c r="AC11" s="142"/>
      <c r="AD11" s="141"/>
      <c r="AE11" s="195"/>
      <c r="AF11" s="215"/>
    </row>
    <row r="12" spans="2:32" s="120" customFormat="1" ht="15" customHeight="1">
      <c r="B12" s="139" t="s">
        <v>163</v>
      </c>
      <c r="C12" s="140" t="s">
        <v>700</v>
      </c>
      <c r="D12" s="141">
        <v>600</v>
      </c>
      <c r="E12" s="142"/>
      <c r="F12" s="141">
        <v>350</v>
      </c>
      <c r="G12" s="143"/>
      <c r="H12" s="139" t="s">
        <v>163</v>
      </c>
      <c r="I12" s="145" t="s">
        <v>702</v>
      </c>
      <c r="J12" s="149" t="s">
        <v>574</v>
      </c>
      <c r="K12" s="142"/>
      <c r="L12" s="141"/>
      <c r="M12" s="141"/>
      <c r="N12" s="206" t="s">
        <v>163</v>
      </c>
      <c r="O12" s="227" t="s">
        <v>464</v>
      </c>
      <c r="P12" s="142"/>
      <c r="Q12" s="142"/>
      <c r="R12" s="228"/>
      <c r="S12" s="142"/>
      <c r="T12" s="139" t="s">
        <v>163</v>
      </c>
      <c r="U12" s="140" t="s">
        <v>711</v>
      </c>
      <c r="V12" s="141" t="s">
        <v>574</v>
      </c>
      <c r="W12" s="142"/>
      <c r="X12" s="141"/>
      <c r="Y12" s="242"/>
      <c r="Z12" s="139" t="s">
        <v>163</v>
      </c>
      <c r="AA12" s="202"/>
      <c r="AB12" s="144"/>
      <c r="AC12" s="142"/>
      <c r="AD12" s="141"/>
      <c r="AE12" s="195"/>
      <c r="AF12" s="215"/>
    </row>
    <row r="13" spans="2:32" s="120" customFormat="1" ht="15" customHeight="1">
      <c r="B13" s="139" t="s">
        <v>164</v>
      </c>
      <c r="C13" s="140" t="s">
        <v>465</v>
      </c>
      <c r="D13" s="141">
        <v>900</v>
      </c>
      <c r="E13" s="146"/>
      <c r="F13" s="147">
        <v>200</v>
      </c>
      <c r="G13" s="143"/>
      <c r="H13" s="139" t="s">
        <v>164</v>
      </c>
      <c r="I13" s="140"/>
      <c r="J13" s="141"/>
      <c r="K13" s="146"/>
      <c r="L13" s="147"/>
      <c r="M13" s="147"/>
      <c r="N13" s="206" t="s">
        <v>164</v>
      </c>
      <c r="O13" s="227"/>
      <c r="P13" s="142"/>
      <c r="Q13" s="146"/>
      <c r="R13" s="228"/>
      <c r="S13" s="146"/>
      <c r="T13" s="139" t="s">
        <v>164</v>
      </c>
      <c r="U13" s="140" t="s">
        <v>466</v>
      </c>
      <c r="V13" s="141">
        <v>4250</v>
      </c>
      <c r="W13" s="146"/>
      <c r="X13" s="144">
        <v>350</v>
      </c>
      <c r="Y13" s="243"/>
      <c r="Z13" s="139" t="s">
        <v>164</v>
      </c>
      <c r="AA13" s="202"/>
      <c r="AB13" s="144"/>
      <c r="AC13" s="146"/>
      <c r="AD13" s="147"/>
      <c r="AE13" s="197"/>
      <c r="AF13" s="215"/>
    </row>
    <row r="14" spans="2:32" s="120" customFormat="1" ht="15" customHeight="1">
      <c r="B14" s="139" t="s">
        <v>167</v>
      </c>
      <c r="C14" s="140" t="s">
        <v>466</v>
      </c>
      <c r="D14" s="141">
        <v>1750</v>
      </c>
      <c r="E14" s="142"/>
      <c r="F14" s="141">
        <v>500</v>
      </c>
      <c r="G14" s="143"/>
      <c r="H14" s="139" t="s">
        <v>167</v>
      </c>
      <c r="I14" s="140" t="s">
        <v>1071</v>
      </c>
      <c r="J14" s="141" t="s">
        <v>1072</v>
      </c>
      <c r="K14" s="142"/>
      <c r="L14" s="141"/>
      <c r="M14" s="141"/>
      <c r="N14" s="206" t="s">
        <v>167</v>
      </c>
      <c r="O14" s="227" t="s">
        <v>467</v>
      </c>
      <c r="P14" s="142"/>
      <c r="Q14" s="142"/>
      <c r="R14" s="228"/>
      <c r="S14" s="142"/>
      <c r="T14" s="139" t="s">
        <v>167</v>
      </c>
      <c r="U14" s="140" t="s">
        <v>712</v>
      </c>
      <c r="V14" s="141" t="s">
        <v>713</v>
      </c>
      <c r="W14" s="142"/>
      <c r="X14" s="144"/>
      <c r="Y14" s="242"/>
      <c r="Z14" s="139" t="s">
        <v>167</v>
      </c>
      <c r="AA14" s="202" t="s">
        <v>466</v>
      </c>
      <c r="AB14" s="144">
        <v>4600</v>
      </c>
      <c r="AC14" s="142"/>
      <c r="AD14" s="144"/>
      <c r="AE14" s="195"/>
      <c r="AF14" s="215"/>
    </row>
    <row r="15" spans="2:32" s="120" customFormat="1" ht="15" customHeight="1">
      <c r="B15" s="139" t="s">
        <v>168</v>
      </c>
      <c r="C15" s="140" t="s">
        <v>701</v>
      </c>
      <c r="D15" s="141" t="s">
        <v>251</v>
      </c>
      <c r="E15" s="142"/>
      <c r="F15" s="141"/>
      <c r="G15" s="148"/>
      <c r="H15" s="139" t="s">
        <v>168</v>
      </c>
      <c r="I15" s="140" t="s">
        <v>703</v>
      </c>
      <c r="J15" s="141" t="s">
        <v>574</v>
      </c>
      <c r="K15" s="142"/>
      <c r="L15" s="141"/>
      <c r="M15" s="141"/>
      <c r="N15" s="206" t="s">
        <v>168</v>
      </c>
      <c r="O15" s="227" t="s">
        <v>706</v>
      </c>
      <c r="P15" s="142"/>
      <c r="Q15" s="142"/>
      <c r="R15" s="228"/>
      <c r="S15" s="142"/>
      <c r="T15" s="139" t="s">
        <v>168</v>
      </c>
      <c r="U15" s="140" t="s">
        <v>714</v>
      </c>
      <c r="V15" s="141" t="s">
        <v>715</v>
      </c>
      <c r="W15" s="142"/>
      <c r="X15" s="144"/>
      <c r="Y15" s="242"/>
      <c r="Z15" s="139" t="s">
        <v>168</v>
      </c>
      <c r="AA15" s="140" t="s">
        <v>468</v>
      </c>
      <c r="AB15" s="141">
        <v>3050</v>
      </c>
      <c r="AC15" s="142"/>
      <c r="AD15" s="144"/>
      <c r="AE15" s="195"/>
      <c r="AF15" s="215"/>
    </row>
    <row r="16" spans="2:32" s="120" customFormat="1" ht="15" customHeight="1">
      <c r="B16" s="179" t="s">
        <v>200</v>
      </c>
      <c r="C16" s="180"/>
      <c r="D16" s="181"/>
      <c r="E16" s="182"/>
      <c r="F16" s="183"/>
      <c r="G16" s="184"/>
      <c r="H16" s="179" t="s">
        <v>200</v>
      </c>
      <c r="I16" s="180" t="s">
        <v>466</v>
      </c>
      <c r="J16" s="181">
        <v>2200</v>
      </c>
      <c r="K16" s="182"/>
      <c r="L16" s="183"/>
      <c r="M16" s="181"/>
      <c r="N16" s="207" t="s">
        <v>200</v>
      </c>
      <c r="O16" s="261" t="s">
        <v>707</v>
      </c>
      <c r="P16" s="182"/>
      <c r="Q16" s="182"/>
      <c r="R16" s="249"/>
      <c r="S16" s="182"/>
      <c r="T16" s="179" t="s">
        <v>200</v>
      </c>
      <c r="U16" s="180" t="s">
        <v>716</v>
      </c>
      <c r="V16" s="181" t="s">
        <v>223</v>
      </c>
      <c r="W16" s="182"/>
      <c r="X16" s="183"/>
      <c r="Y16" s="244"/>
      <c r="Z16" s="179" t="s">
        <v>200</v>
      </c>
      <c r="AA16" s="180" t="s">
        <v>469</v>
      </c>
      <c r="AB16" s="181">
        <v>1850</v>
      </c>
      <c r="AC16" s="182"/>
      <c r="AD16" s="183"/>
      <c r="AE16" s="258"/>
      <c r="AF16" s="215"/>
    </row>
    <row r="17" spans="2:32" s="120" customFormat="1" ht="15" customHeight="1">
      <c r="B17" s="208" t="s">
        <v>201</v>
      </c>
      <c r="C17" s="140"/>
      <c r="D17" s="141"/>
      <c r="E17" s="142"/>
      <c r="F17" s="144"/>
      <c r="G17" s="148"/>
      <c r="H17" s="208" t="s">
        <v>201</v>
      </c>
      <c r="I17" s="140" t="s">
        <v>470</v>
      </c>
      <c r="J17" s="141">
        <v>800</v>
      </c>
      <c r="K17" s="142"/>
      <c r="L17" s="144"/>
      <c r="M17" s="189"/>
      <c r="N17" s="209" t="s">
        <v>201</v>
      </c>
      <c r="O17" s="227" t="s">
        <v>708</v>
      </c>
      <c r="P17" s="142"/>
      <c r="Q17" s="142"/>
      <c r="R17" s="228"/>
      <c r="S17" s="148"/>
      <c r="T17" s="208" t="s">
        <v>201</v>
      </c>
      <c r="U17" s="140" t="s">
        <v>471</v>
      </c>
      <c r="V17" s="141">
        <v>4150</v>
      </c>
      <c r="W17" s="142"/>
      <c r="X17" s="144"/>
      <c r="Y17" s="148"/>
      <c r="Z17" s="208" t="s">
        <v>201</v>
      </c>
      <c r="AA17" s="140" t="s">
        <v>472</v>
      </c>
      <c r="AB17" s="260" t="s">
        <v>1338</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717</v>
      </c>
      <c r="V18" s="141" t="s">
        <v>574</v>
      </c>
      <c r="W18" s="142"/>
      <c r="X18" s="144"/>
      <c r="Y18" s="148"/>
      <c r="Z18" s="208" t="s">
        <v>145</v>
      </c>
      <c r="AA18" s="140" t="s">
        <v>473</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474</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718</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1057</v>
      </c>
      <c r="C22" s="140"/>
      <c r="D22" s="141"/>
      <c r="E22" s="142"/>
      <c r="F22" s="144"/>
      <c r="G22" s="148"/>
      <c r="H22" s="208" t="s">
        <v>1057</v>
      </c>
      <c r="I22" s="140"/>
      <c r="J22" s="141"/>
      <c r="K22" s="142"/>
      <c r="L22" s="144"/>
      <c r="M22" s="189"/>
      <c r="N22" s="209" t="s">
        <v>1057</v>
      </c>
      <c r="O22" s="229"/>
      <c r="P22" s="142"/>
      <c r="Q22" s="142"/>
      <c r="R22" s="228"/>
      <c r="S22" s="148"/>
      <c r="T22" s="208" t="s">
        <v>1057</v>
      </c>
      <c r="U22" s="140"/>
      <c r="V22" s="141"/>
      <c r="W22" s="142"/>
      <c r="X22" s="144"/>
      <c r="Y22" s="148"/>
      <c r="Z22" s="208" t="s">
        <v>1057</v>
      </c>
      <c r="AA22" s="140"/>
      <c r="AB22" s="141"/>
      <c r="AC22" s="142"/>
      <c r="AD22" s="144"/>
      <c r="AE22" s="189"/>
      <c r="AF22" s="150"/>
    </row>
    <row r="23" spans="2:32" s="131" customFormat="1" ht="15" customHeight="1">
      <c r="B23" s="151" t="s">
        <v>1058</v>
      </c>
      <c r="C23" s="152"/>
      <c r="D23" s="153"/>
      <c r="E23" s="154"/>
      <c r="F23" s="155"/>
      <c r="G23" s="185"/>
      <c r="H23" s="151" t="s">
        <v>1058</v>
      </c>
      <c r="I23" s="152"/>
      <c r="J23" s="153"/>
      <c r="K23" s="154"/>
      <c r="L23" s="155"/>
      <c r="M23" s="191"/>
      <c r="N23" s="210" t="s">
        <v>1058</v>
      </c>
      <c r="O23" s="231"/>
      <c r="P23" s="154"/>
      <c r="Q23" s="154"/>
      <c r="R23" s="232"/>
      <c r="S23" s="185"/>
      <c r="T23" s="151" t="s">
        <v>1058</v>
      </c>
      <c r="U23" s="152"/>
      <c r="V23" s="153"/>
      <c r="W23" s="154"/>
      <c r="X23" s="155"/>
      <c r="Y23" s="185"/>
      <c r="Z23" s="151" t="s">
        <v>1058</v>
      </c>
      <c r="AA23" s="152"/>
      <c r="AB23" s="153"/>
      <c r="AC23" s="154"/>
      <c r="AD23" s="155"/>
      <c r="AE23" s="191"/>
      <c r="AF23" s="150"/>
    </row>
    <row r="24" spans="1:32" s="120" customFormat="1" ht="13.5" customHeight="1">
      <c r="A24" s="128"/>
      <c r="B24" s="157"/>
      <c r="C24" s="158" t="s">
        <v>165</v>
      </c>
      <c r="D24" s="203">
        <f>SUM(D9:D23)</f>
        <v>8900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16750</v>
      </c>
      <c r="W24" s="203">
        <f>SUM(W9:W23)</f>
        <v>0</v>
      </c>
      <c r="X24" s="203">
        <f>SUM(X9:X23)</f>
        <v>350</v>
      </c>
      <c r="Y24" s="204">
        <f>SUM(Y9:Y23)</f>
        <v>0</v>
      </c>
      <c r="Z24" s="157"/>
      <c r="AA24" s="158" t="s">
        <v>165</v>
      </c>
      <c r="AB24" s="203">
        <f>SUM(AB9:AB23)</f>
        <v>20700</v>
      </c>
      <c r="AC24" s="203">
        <f>SUM(AC9:AC23)</f>
        <v>0</v>
      </c>
      <c r="AD24" s="203">
        <f>SUM(AD9:AD23)</f>
        <v>0</v>
      </c>
      <c r="AE24" s="204">
        <f>SUM(AE9:AE23)</f>
        <v>0</v>
      </c>
      <c r="AF24" s="215"/>
    </row>
    <row r="25" spans="2:31" ht="18" customHeight="1">
      <c r="B25" s="406" t="s">
        <v>729</v>
      </c>
      <c r="C25" s="406"/>
      <c r="D25" s="406"/>
      <c r="E25" s="113"/>
      <c r="F25" s="113"/>
      <c r="G25" s="113"/>
      <c r="H25" s="407" t="s">
        <v>152</v>
      </c>
      <c r="I25" s="407"/>
      <c r="J25" s="408">
        <f>D44+J44+P44+V44+AB44</f>
        <v>17150</v>
      </c>
      <c r="K25" s="408"/>
      <c r="L25" s="409">
        <f>F44+L44+R44+X44+AD44</f>
        <v>500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629</v>
      </c>
      <c r="D27" s="398" t="s">
        <v>199</v>
      </c>
      <c r="E27" s="456"/>
      <c r="F27" s="398" t="s">
        <v>160</v>
      </c>
      <c r="G27" s="457"/>
      <c r="H27" s="452"/>
      <c r="I27" s="454" t="s">
        <v>629</v>
      </c>
      <c r="J27" s="398" t="s">
        <v>199</v>
      </c>
      <c r="K27" s="456"/>
      <c r="L27" s="398" t="s">
        <v>160</v>
      </c>
      <c r="M27" s="457"/>
      <c r="N27" s="452"/>
      <c r="O27" s="454" t="s">
        <v>629</v>
      </c>
      <c r="P27" s="398" t="s">
        <v>199</v>
      </c>
      <c r="Q27" s="456"/>
      <c r="R27" s="398" t="s">
        <v>160</v>
      </c>
      <c r="S27" s="457"/>
      <c r="T27" s="452"/>
      <c r="U27" s="454" t="s">
        <v>629</v>
      </c>
      <c r="V27" s="398" t="s">
        <v>199</v>
      </c>
      <c r="W27" s="456"/>
      <c r="X27" s="398" t="s">
        <v>160</v>
      </c>
      <c r="Y27" s="457"/>
      <c r="Z27" s="452"/>
      <c r="AA27" s="454" t="s">
        <v>629</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1079</v>
      </c>
      <c r="J29" s="223" t="s">
        <v>1080</v>
      </c>
      <c r="K29" s="135"/>
      <c r="L29" s="137"/>
      <c r="M29" s="134"/>
      <c r="N29" s="132" t="s">
        <v>0</v>
      </c>
      <c r="O29" s="133" t="s">
        <v>475</v>
      </c>
      <c r="P29" s="134">
        <v>300</v>
      </c>
      <c r="Q29" s="135"/>
      <c r="R29" s="137"/>
      <c r="S29" s="134"/>
      <c r="T29" s="132" t="s">
        <v>0</v>
      </c>
      <c r="U29" s="133" t="s">
        <v>476</v>
      </c>
      <c r="V29" s="134">
        <v>1300</v>
      </c>
      <c r="W29" s="135"/>
      <c r="X29" s="134"/>
      <c r="Y29" s="134"/>
      <c r="Z29" s="132" t="s">
        <v>0</v>
      </c>
      <c r="AA29" s="201" t="s">
        <v>1081</v>
      </c>
      <c r="AB29" s="137">
        <v>2450</v>
      </c>
      <c r="AC29" s="135"/>
      <c r="AD29" s="137"/>
      <c r="AE29" s="193"/>
      <c r="AF29" s="176"/>
    </row>
    <row r="30" spans="2:32" s="120" customFormat="1" ht="15" customHeight="1">
      <c r="B30" s="139" t="s">
        <v>161</v>
      </c>
      <c r="C30" s="140"/>
      <c r="D30" s="141"/>
      <c r="E30" s="142"/>
      <c r="F30" s="141"/>
      <c r="G30" s="142"/>
      <c r="H30" s="139" t="s">
        <v>161</v>
      </c>
      <c r="I30" s="140" t="s">
        <v>726</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1354</v>
      </c>
      <c r="D31" s="141">
        <v>2650</v>
      </c>
      <c r="E31" s="142"/>
      <c r="F31" s="141">
        <v>500</v>
      </c>
      <c r="G31" s="142"/>
      <c r="H31" s="139" t="s">
        <v>162</v>
      </c>
      <c r="I31" s="140" t="s">
        <v>727</v>
      </c>
      <c r="J31" s="149" t="s">
        <v>249</v>
      </c>
      <c r="K31" s="142"/>
      <c r="L31" s="141"/>
      <c r="M31" s="141"/>
      <c r="N31" s="139" t="s">
        <v>162</v>
      </c>
      <c r="O31" s="177" t="s">
        <v>719</v>
      </c>
      <c r="P31" s="141"/>
      <c r="Q31" s="142"/>
      <c r="R31" s="144"/>
      <c r="S31" s="141"/>
      <c r="T31" s="139" t="s">
        <v>162</v>
      </c>
      <c r="U31" s="140" t="s">
        <v>1247</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725</v>
      </c>
      <c r="AB32" s="260">
        <v>3450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477</v>
      </c>
      <c r="P33" s="141"/>
      <c r="Q33" s="146"/>
      <c r="R33" s="144"/>
      <c r="S33" s="147"/>
      <c r="T33" s="139" t="s">
        <v>164</v>
      </c>
      <c r="U33" s="140"/>
      <c r="V33" s="141"/>
      <c r="W33" s="146"/>
      <c r="X33" s="147"/>
      <c r="Y33" s="147"/>
      <c r="Z33" s="139" t="s">
        <v>164</v>
      </c>
      <c r="AA33" s="202" t="s">
        <v>724</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720</v>
      </c>
      <c r="P34" s="141"/>
      <c r="Q34" s="142"/>
      <c r="R34" s="144"/>
      <c r="S34" s="141"/>
      <c r="T34" s="139" t="s">
        <v>167</v>
      </c>
      <c r="U34" s="140" t="s">
        <v>478</v>
      </c>
      <c r="V34" s="141">
        <v>1550</v>
      </c>
      <c r="W34" s="142"/>
      <c r="X34" s="141"/>
      <c r="Y34" s="141"/>
      <c r="Z34" s="139" t="s">
        <v>167</v>
      </c>
      <c r="AA34" s="202" t="s">
        <v>723</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721</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1329</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722</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1057</v>
      </c>
      <c r="C42" s="140"/>
      <c r="D42" s="141"/>
      <c r="E42" s="142"/>
      <c r="F42" s="144"/>
      <c r="G42" s="148"/>
      <c r="H42" s="208" t="s">
        <v>1057</v>
      </c>
      <c r="I42" s="140"/>
      <c r="J42" s="141"/>
      <c r="K42" s="142"/>
      <c r="L42" s="144"/>
      <c r="M42" s="189"/>
      <c r="N42" s="208" t="s">
        <v>1057</v>
      </c>
      <c r="O42" s="140"/>
      <c r="P42" s="141"/>
      <c r="Q42" s="142"/>
      <c r="R42" s="144"/>
      <c r="S42" s="189"/>
      <c r="T42" s="208" t="s">
        <v>1057</v>
      </c>
      <c r="U42" s="140"/>
      <c r="V42" s="141"/>
      <c r="W42" s="142"/>
      <c r="X42" s="144"/>
      <c r="Y42" s="189"/>
      <c r="Z42" s="208" t="s">
        <v>1057</v>
      </c>
      <c r="AA42" s="140"/>
      <c r="AB42" s="141"/>
      <c r="AC42" s="142"/>
      <c r="AD42" s="144"/>
      <c r="AE42" s="189"/>
      <c r="AF42" s="150"/>
    </row>
    <row r="43" spans="2:32" s="131" customFormat="1" ht="15" customHeight="1">
      <c r="B43" s="151" t="s">
        <v>1058</v>
      </c>
      <c r="C43" s="152"/>
      <c r="D43" s="153"/>
      <c r="E43" s="154"/>
      <c r="F43" s="155"/>
      <c r="G43" s="185"/>
      <c r="H43" s="151" t="s">
        <v>1058</v>
      </c>
      <c r="I43" s="152"/>
      <c r="J43" s="153"/>
      <c r="K43" s="154"/>
      <c r="L43" s="155"/>
      <c r="M43" s="191"/>
      <c r="N43" s="151" t="s">
        <v>1058</v>
      </c>
      <c r="O43" s="152"/>
      <c r="P43" s="153"/>
      <c r="Q43" s="154"/>
      <c r="R43" s="155"/>
      <c r="S43" s="191"/>
      <c r="T43" s="151" t="s">
        <v>1058</v>
      </c>
      <c r="U43" s="152"/>
      <c r="V43" s="153"/>
      <c r="W43" s="154"/>
      <c r="X43" s="155"/>
      <c r="Y43" s="191"/>
      <c r="Z43" s="151" t="s">
        <v>1058</v>
      </c>
      <c r="AA43" s="152"/>
      <c r="AB43" s="153"/>
      <c r="AC43" s="154"/>
      <c r="AD43" s="155"/>
      <c r="AE43" s="191"/>
      <c r="AF43" s="150"/>
    </row>
    <row r="44" spans="1:32" s="120" customFormat="1" ht="13.5" customHeight="1">
      <c r="A44" s="128"/>
      <c r="B44" s="157"/>
      <c r="C44" s="158" t="s">
        <v>165</v>
      </c>
      <c r="D44" s="203">
        <f>SUM(D29:D43)</f>
        <v>2650</v>
      </c>
      <c r="E44" s="203">
        <f>SUM(E29:E43)</f>
        <v>0</v>
      </c>
      <c r="F44" s="203">
        <f>SUM(F29:F43)</f>
        <v>500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8400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AB36" sqref="AB36"/>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5</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730</v>
      </c>
      <c r="C5" s="406"/>
      <c r="D5" s="406"/>
      <c r="E5" s="113"/>
      <c r="F5" s="113"/>
      <c r="G5" s="113"/>
      <c r="H5" s="407" t="s">
        <v>152</v>
      </c>
      <c r="I5" s="407"/>
      <c r="J5" s="408">
        <f>D19+P19+J19+V19+AB19</f>
        <v>37300</v>
      </c>
      <c r="K5" s="408"/>
      <c r="L5" s="409">
        <f>F19+L19+R19+X19</f>
        <v>2100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734</v>
      </c>
      <c r="J9" s="134" t="s">
        <v>735</v>
      </c>
      <c r="K9" s="135"/>
      <c r="L9" s="134"/>
      <c r="M9" s="134"/>
      <c r="N9" s="205" t="s">
        <v>0</v>
      </c>
      <c r="O9" s="225" t="s">
        <v>479</v>
      </c>
      <c r="P9" s="135"/>
      <c r="Q9" s="135"/>
      <c r="R9" s="226"/>
      <c r="S9" s="135"/>
      <c r="T9" s="132" t="s">
        <v>0</v>
      </c>
      <c r="U9" s="133" t="s">
        <v>1143</v>
      </c>
      <c r="V9" s="141" t="s">
        <v>1144</v>
      </c>
      <c r="W9" s="135"/>
      <c r="X9" s="137"/>
      <c r="Y9" s="263"/>
      <c r="Z9" s="132" t="s">
        <v>0</v>
      </c>
      <c r="AA9" s="201" t="s">
        <v>745</v>
      </c>
      <c r="AB9" s="137">
        <v>4000</v>
      </c>
      <c r="AC9" s="135"/>
      <c r="AD9" s="137"/>
      <c r="AE9" s="193"/>
      <c r="AF9" s="215"/>
    </row>
    <row r="10" spans="2:32" s="120" customFormat="1" ht="15" customHeight="1">
      <c r="B10" s="139" t="s">
        <v>161</v>
      </c>
      <c r="C10" s="140" t="s">
        <v>480</v>
      </c>
      <c r="D10" s="141">
        <v>3750</v>
      </c>
      <c r="E10" s="142"/>
      <c r="F10" s="141">
        <v>600</v>
      </c>
      <c r="G10" s="143"/>
      <c r="H10" s="139" t="s">
        <v>161</v>
      </c>
      <c r="I10" s="140"/>
      <c r="J10" s="141"/>
      <c r="K10" s="142"/>
      <c r="L10" s="141"/>
      <c r="M10" s="141"/>
      <c r="N10" s="206" t="s">
        <v>161</v>
      </c>
      <c r="O10" s="227" t="s">
        <v>481</v>
      </c>
      <c r="P10" s="142"/>
      <c r="Q10" s="142"/>
      <c r="R10" s="228"/>
      <c r="S10" s="142"/>
      <c r="T10" s="139" t="s">
        <v>161</v>
      </c>
      <c r="U10" s="145" t="s">
        <v>744</v>
      </c>
      <c r="V10" s="141">
        <v>2750</v>
      </c>
      <c r="W10" s="142"/>
      <c r="X10" s="144"/>
      <c r="Y10" s="264"/>
      <c r="Z10" s="139" t="s">
        <v>161</v>
      </c>
      <c r="AA10" s="202" t="s">
        <v>482</v>
      </c>
      <c r="AB10" s="144">
        <v>1650</v>
      </c>
      <c r="AC10" s="142"/>
      <c r="AD10" s="142"/>
      <c r="AE10" s="195"/>
      <c r="AF10" s="215"/>
    </row>
    <row r="11" spans="2:32" s="120" customFormat="1" ht="15" customHeight="1">
      <c r="B11" s="139" t="s">
        <v>162</v>
      </c>
      <c r="C11" s="140" t="s">
        <v>1134</v>
      </c>
      <c r="D11" s="141" t="s">
        <v>1131</v>
      </c>
      <c r="E11" s="142"/>
      <c r="F11" s="141"/>
      <c r="G11" s="143"/>
      <c r="H11" s="139" t="s">
        <v>162</v>
      </c>
      <c r="I11" s="140"/>
      <c r="J11" s="141"/>
      <c r="K11" s="142"/>
      <c r="L11" s="141"/>
      <c r="M11" s="141"/>
      <c r="N11" s="206" t="s">
        <v>162</v>
      </c>
      <c r="O11" s="227" t="s">
        <v>483</v>
      </c>
      <c r="P11" s="142"/>
      <c r="Q11" s="142"/>
      <c r="R11" s="228"/>
      <c r="S11" s="142"/>
      <c r="T11" s="139" t="s">
        <v>162</v>
      </c>
      <c r="U11" s="140" t="s">
        <v>482</v>
      </c>
      <c r="V11" s="141">
        <v>350</v>
      </c>
      <c r="W11" s="142"/>
      <c r="X11" s="144"/>
      <c r="Y11" s="264"/>
      <c r="Z11" s="139" t="s">
        <v>162</v>
      </c>
      <c r="AA11" s="202" t="s">
        <v>1311</v>
      </c>
      <c r="AB11" s="260" t="s">
        <v>1310</v>
      </c>
      <c r="AC11" s="142"/>
      <c r="AD11" s="142"/>
      <c r="AE11" s="195"/>
      <c r="AF11" s="215"/>
    </row>
    <row r="12" spans="2:32" s="120" customFormat="1" ht="15" customHeight="1">
      <c r="B12" s="139" t="s">
        <v>163</v>
      </c>
      <c r="C12" s="140"/>
      <c r="D12" s="141"/>
      <c r="E12" s="142"/>
      <c r="F12" s="141"/>
      <c r="G12" s="143"/>
      <c r="H12" s="139" t="s">
        <v>163</v>
      </c>
      <c r="I12" s="145" t="s">
        <v>736</v>
      </c>
      <c r="J12" s="149" t="s">
        <v>219</v>
      </c>
      <c r="K12" s="142"/>
      <c r="L12" s="141"/>
      <c r="M12" s="141"/>
      <c r="N12" s="206" t="s">
        <v>163</v>
      </c>
      <c r="O12" s="227" t="s">
        <v>739</v>
      </c>
      <c r="P12" s="142"/>
      <c r="Q12" s="142"/>
      <c r="R12" s="228"/>
      <c r="S12" s="142"/>
      <c r="T12" s="139" t="s">
        <v>163</v>
      </c>
      <c r="U12" s="140" t="s">
        <v>1093</v>
      </c>
      <c r="V12" s="141">
        <v>2550</v>
      </c>
      <c r="W12" s="142"/>
      <c r="X12" s="141"/>
      <c r="Y12" s="264"/>
      <c r="Z12" s="139" t="s">
        <v>163</v>
      </c>
      <c r="AA12" s="202" t="s">
        <v>744</v>
      </c>
      <c r="AB12" s="144">
        <v>2200</v>
      </c>
      <c r="AC12" s="142"/>
      <c r="AD12" s="142"/>
      <c r="AE12" s="195"/>
      <c r="AF12" s="215"/>
    </row>
    <row r="13" spans="2:32" s="120" customFormat="1" ht="15" customHeight="1">
      <c r="B13" s="139" t="s">
        <v>164</v>
      </c>
      <c r="C13" s="140" t="s">
        <v>1317</v>
      </c>
      <c r="D13" s="141" t="s">
        <v>1312</v>
      </c>
      <c r="E13" s="146"/>
      <c r="F13" s="147"/>
      <c r="G13" s="143"/>
      <c r="H13" s="139" t="s">
        <v>164</v>
      </c>
      <c r="I13" s="140" t="s">
        <v>737</v>
      </c>
      <c r="J13" s="141" t="s">
        <v>252</v>
      </c>
      <c r="K13" s="146"/>
      <c r="L13" s="147"/>
      <c r="M13" s="147"/>
      <c r="N13" s="206" t="s">
        <v>164</v>
      </c>
      <c r="O13" s="227" t="s">
        <v>740</v>
      </c>
      <c r="P13" s="142"/>
      <c r="Q13" s="146"/>
      <c r="R13" s="228"/>
      <c r="S13" s="146"/>
      <c r="T13" s="139" t="s">
        <v>164</v>
      </c>
      <c r="U13" s="140" t="s">
        <v>743</v>
      </c>
      <c r="V13" s="141">
        <v>1850</v>
      </c>
      <c r="W13" s="146"/>
      <c r="X13" s="144"/>
      <c r="Y13" s="265"/>
      <c r="Z13" s="139" t="s">
        <v>164</v>
      </c>
      <c r="AA13" s="202" t="s">
        <v>484</v>
      </c>
      <c r="AB13" s="144">
        <v>3000</v>
      </c>
      <c r="AC13" s="146"/>
      <c r="AD13" s="146"/>
      <c r="AE13" s="197"/>
      <c r="AF13" s="215"/>
    </row>
    <row r="14" spans="2:32" s="120" customFormat="1" ht="15" customHeight="1">
      <c r="B14" s="139" t="s">
        <v>167</v>
      </c>
      <c r="C14" s="140" t="s">
        <v>732</v>
      </c>
      <c r="D14" s="141">
        <v>3700</v>
      </c>
      <c r="E14" s="142"/>
      <c r="F14" s="141">
        <v>900</v>
      </c>
      <c r="G14" s="143"/>
      <c r="H14" s="139" t="s">
        <v>167</v>
      </c>
      <c r="I14" s="140"/>
      <c r="J14" s="141"/>
      <c r="K14" s="142"/>
      <c r="L14" s="141"/>
      <c r="M14" s="141"/>
      <c r="N14" s="206" t="s">
        <v>167</v>
      </c>
      <c r="O14" s="227" t="s">
        <v>741</v>
      </c>
      <c r="P14" s="142"/>
      <c r="Q14" s="142"/>
      <c r="R14" s="228"/>
      <c r="S14" s="142"/>
      <c r="T14" s="139" t="s">
        <v>167</v>
      </c>
      <c r="U14" s="140" t="s">
        <v>746</v>
      </c>
      <c r="V14" s="141">
        <v>1100</v>
      </c>
      <c r="W14" s="142"/>
      <c r="X14" s="144"/>
      <c r="Y14" s="264"/>
      <c r="Z14" s="139" t="s">
        <v>167</v>
      </c>
      <c r="AA14" s="202" t="s">
        <v>485</v>
      </c>
      <c r="AB14" s="144">
        <v>5000</v>
      </c>
      <c r="AC14" s="142"/>
      <c r="AD14" s="144"/>
      <c r="AE14" s="195"/>
      <c r="AF14" s="215"/>
    </row>
    <row r="15" spans="2:32" s="120" customFormat="1" ht="15" customHeight="1">
      <c r="B15" s="139" t="s">
        <v>168</v>
      </c>
      <c r="C15" s="140" t="s">
        <v>733</v>
      </c>
      <c r="D15" s="141">
        <v>2650</v>
      </c>
      <c r="E15" s="142"/>
      <c r="F15" s="141">
        <v>600</v>
      </c>
      <c r="G15" s="148"/>
      <c r="H15" s="139" t="s">
        <v>168</v>
      </c>
      <c r="I15" s="140" t="s">
        <v>738</v>
      </c>
      <c r="J15" s="141" t="s">
        <v>219</v>
      </c>
      <c r="K15" s="142"/>
      <c r="L15" s="141"/>
      <c r="M15" s="141"/>
      <c r="N15" s="206" t="s">
        <v>168</v>
      </c>
      <c r="O15" s="227" t="s">
        <v>742</v>
      </c>
      <c r="P15" s="142"/>
      <c r="Q15" s="142"/>
      <c r="R15" s="228"/>
      <c r="S15" s="142"/>
      <c r="T15" s="139" t="s">
        <v>168</v>
      </c>
      <c r="U15" s="140" t="s">
        <v>738</v>
      </c>
      <c r="V15" s="141" t="s">
        <v>747</v>
      </c>
      <c r="W15" s="142"/>
      <c r="X15" s="144"/>
      <c r="Y15" s="264"/>
      <c r="Z15" s="139" t="s">
        <v>168</v>
      </c>
      <c r="AA15" s="140" t="s">
        <v>486</v>
      </c>
      <c r="AB15" s="141">
        <v>2750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10100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8600</v>
      </c>
      <c r="W19" s="159">
        <f>SUM(W9:W18)</f>
        <v>0</v>
      </c>
      <c r="X19" s="159">
        <f>SUM(X9:X18)</f>
        <v>0</v>
      </c>
      <c r="Y19" s="222">
        <f>SUM(Y9:Y18)</f>
        <v>0</v>
      </c>
      <c r="Z19" s="157"/>
      <c r="AA19" s="158" t="s">
        <v>165</v>
      </c>
      <c r="AB19" s="159">
        <f>SUM(AB9:AB18)</f>
        <v>18600</v>
      </c>
      <c r="AC19" s="159">
        <f>SUM(AC9:AC18)</f>
        <v>0</v>
      </c>
      <c r="AD19" s="159">
        <f>SUM(AD9:AD18)</f>
        <v>0</v>
      </c>
      <c r="AE19" s="233">
        <f>SUM(AE9:AE18)</f>
        <v>0</v>
      </c>
      <c r="AF19" s="215"/>
    </row>
    <row r="20" spans="2:31" ht="18" customHeight="1">
      <c r="B20" s="406" t="s">
        <v>731</v>
      </c>
      <c r="C20" s="406"/>
      <c r="D20" s="406"/>
      <c r="E20" s="113"/>
      <c r="F20" s="113"/>
      <c r="G20" s="113"/>
      <c r="H20" s="407" t="s">
        <v>152</v>
      </c>
      <c r="I20" s="407"/>
      <c r="J20" s="408">
        <f>D39+J39+P39+V39+AB39</f>
        <v>48550</v>
      </c>
      <c r="K20" s="408"/>
      <c r="L20" s="409">
        <f>F39+L39+R39+X39+AD39</f>
        <v>2400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763</v>
      </c>
      <c r="D24" s="134">
        <v>950</v>
      </c>
      <c r="E24" s="135"/>
      <c r="F24" s="134">
        <v>250</v>
      </c>
      <c r="G24" s="135"/>
      <c r="H24" s="132" t="s">
        <v>0</v>
      </c>
      <c r="I24" s="133" t="s">
        <v>1303</v>
      </c>
      <c r="J24" s="310"/>
      <c r="K24" s="135"/>
      <c r="L24" s="137"/>
      <c r="M24" s="135"/>
      <c r="N24" s="205" t="s">
        <v>0</v>
      </c>
      <c r="O24" s="247"/>
      <c r="P24" s="135"/>
      <c r="Q24" s="135"/>
      <c r="R24" s="226"/>
      <c r="S24" s="135"/>
      <c r="T24" s="132" t="s">
        <v>0</v>
      </c>
      <c r="U24" s="133" t="s">
        <v>763</v>
      </c>
      <c r="V24" s="134">
        <v>4650</v>
      </c>
      <c r="W24" s="135"/>
      <c r="X24" s="134"/>
      <c r="Y24" s="134"/>
      <c r="Z24" s="132" t="s">
        <v>0</v>
      </c>
      <c r="AA24" s="201" t="s">
        <v>487</v>
      </c>
      <c r="AB24" s="137">
        <v>2700</v>
      </c>
      <c r="AC24" s="135"/>
      <c r="AD24" s="137"/>
      <c r="AE24" s="193"/>
      <c r="AF24" s="176"/>
    </row>
    <row r="25" spans="2:32" s="120" customFormat="1" ht="15" customHeight="1">
      <c r="B25" s="139" t="s">
        <v>161</v>
      </c>
      <c r="C25" s="140" t="s">
        <v>761</v>
      </c>
      <c r="D25" s="141">
        <v>950</v>
      </c>
      <c r="E25" s="142"/>
      <c r="F25" s="141">
        <v>200</v>
      </c>
      <c r="G25" s="142"/>
      <c r="H25" s="139" t="s">
        <v>161</v>
      </c>
      <c r="I25" s="140" t="s">
        <v>758</v>
      </c>
      <c r="J25" s="149" t="s">
        <v>759</v>
      </c>
      <c r="K25" s="142"/>
      <c r="L25" s="141"/>
      <c r="M25" s="142"/>
      <c r="N25" s="206" t="s">
        <v>161</v>
      </c>
      <c r="O25" s="229"/>
      <c r="P25" s="142"/>
      <c r="Q25" s="142"/>
      <c r="R25" s="228"/>
      <c r="S25" s="142"/>
      <c r="T25" s="139" t="s">
        <v>161</v>
      </c>
      <c r="U25" s="145" t="s">
        <v>1381</v>
      </c>
      <c r="V25" s="141">
        <v>5350</v>
      </c>
      <c r="W25" s="142"/>
      <c r="X25" s="141"/>
      <c r="Y25" s="141"/>
      <c r="Z25" s="139" t="s">
        <v>161</v>
      </c>
      <c r="AA25" s="202" t="s">
        <v>749</v>
      </c>
      <c r="AB25" s="144">
        <v>3200</v>
      </c>
      <c r="AC25" s="142"/>
      <c r="AD25" s="144"/>
      <c r="AE25" s="195"/>
      <c r="AF25" s="176"/>
    </row>
    <row r="26" spans="2:32" s="120" customFormat="1" ht="15" customHeight="1">
      <c r="B26" s="139" t="s">
        <v>162</v>
      </c>
      <c r="C26" s="140" t="s">
        <v>1157</v>
      </c>
      <c r="D26" s="141">
        <v>1300</v>
      </c>
      <c r="E26" s="142"/>
      <c r="F26" s="141">
        <v>300</v>
      </c>
      <c r="G26" s="142"/>
      <c r="H26" s="139" t="s">
        <v>162</v>
      </c>
      <c r="I26" s="140"/>
      <c r="J26" s="149"/>
      <c r="K26" s="142"/>
      <c r="L26" s="141"/>
      <c r="M26" s="142"/>
      <c r="N26" s="206" t="s">
        <v>162</v>
      </c>
      <c r="O26" s="227" t="s">
        <v>488</v>
      </c>
      <c r="P26" s="142"/>
      <c r="Q26" s="142"/>
      <c r="R26" s="228"/>
      <c r="S26" s="142"/>
      <c r="T26" s="139" t="s">
        <v>162</v>
      </c>
      <c r="U26" s="140" t="s">
        <v>755</v>
      </c>
      <c r="V26" s="141" t="s">
        <v>241</v>
      </c>
      <c r="W26" s="142"/>
      <c r="X26" s="141"/>
      <c r="Y26" s="141"/>
      <c r="Z26" s="139" t="s">
        <v>162</v>
      </c>
      <c r="AA26" s="202" t="s">
        <v>489</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756</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490</v>
      </c>
      <c r="D28" s="141">
        <v>2150</v>
      </c>
      <c r="E28" s="146"/>
      <c r="F28" s="147">
        <v>500</v>
      </c>
      <c r="G28" s="146"/>
      <c r="H28" s="139" t="s">
        <v>164</v>
      </c>
      <c r="I28" s="140" t="s">
        <v>491</v>
      </c>
      <c r="J28" s="141">
        <v>850</v>
      </c>
      <c r="K28" s="146"/>
      <c r="L28" s="144"/>
      <c r="M28" s="146"/>
      <c r="N28" s="206" t="s">
        <v>164</v>
      </c>
      <c r="O28" s="227" t="s">
        <v>757</v>
      </c>
      <c r="P28" s="142"/>
      <c r="Q28" s="146"/>
      <c r="R28" s="228"/>
      <c r="S28" s="146"/>
      <c r="T28" s="139" t="s">
        <v>164</v>
      </c>
      <c r="U28" s="140" t="s">
        <v>492</v>
      </c>
      <c r="V28" s="141">
        <v>2350</v>
      </c>
      <c r="W28" s="146"/>
      <c r="X28" s="147"/>
      <c r="Y28" s="147"/>
      <c r="Z28" s="139" t="s">
        <v>164</v>
      </c>
      <c r="AA28" s="202" t="s">
        <v>750</v>
      </c>
      <c r="AB28" s="260" t="s">
        <v>226</v>
      </c>
      <c r="AC28" s="146"/>
      <c r="AD28" s="144"/>
      <c r="AE28" s="197"/>
      <c r="AF28" s="176"/>
    </row>
    <row r="29" spans="2:32" s="120" customFormat="1" ht="15" customHeight="1">
      <c r="B29" s="139" t="s">
        <v>167</v>
      </c>
      <c r="C29" s="140" t="s">
        <v>1158</v>
      </c>
      <c r="D29" s="141" t="s">
        <v>1159</v>
      </c>
      <c r="E29" s="142"/>
      <c r="F29" s="141"/>
      <c r="G29" s="142"/>
      <c r="H29" s="139" t="s">
        <v>167</v>
      </c>
      <c r="I29" s="140"/>
      <c r="J29" s="141"/>
      <c r="K29" s="142"/>
      <c r="L29" s="144"/>
      <c r="M29" s="142"/>
      <c r="N29" s="206" t="s">
        <v>167</v>
      </c>
      <c r="O29" s="227" t="s">
        <v>493</v>
      </c>
      <c r="P29" s="142"/>
      <c r="Q29" s="142"/>
      <c r="R29" s="228"/>
      <c r="S29" s="142"/>
      <c r="T29" s="139" t="s">
        <v>167</v>
      </c>
      <c r="U29" s="140" t="s">
        <v>752</v>
      </c>
      <c r="V29" s="141" t="s">
        <v>1231</v>
      </c>
      <c r="W29" s="142"/>
      <c r="X29" s="141"/>
      <c r="Y29" s="141"/>
      <c r="Z29" s="139" t="s">
        <v>167</v>
      </c>
      <c r="AA29" s="202" t="s">
        <v>751</v>
      </c>
      <c r="AB29" s="144">
        <v>2000</v>
      </c>
      <c r="AC29" s="142"/>
      <c r="AD29" s="144"/>
      <c r="AE29" s="195"/>
      <c r="AF29" s="176"/>
    </row>
    <row r="30" spans="2:32" s="120" customFormat="1" ht="15" customHeight="1">
      <c r="B30" s="139" t="s">
        <v>168</v>
      </c>
      <c r="C30" s="140" t="s">
        <v>1352</v>
      </c>
      <c r="D30" s="141">
        <v>1800</v>
      </c>
      <c r="E30" s="142"/>
      <c r="F30" s="141">
        <v>450</v>
      </c>
      <c r="G30" s="142"/>
      <c r="H30" s="139" t="s">
        <v>168</v>
      </c>
      <c r="I30" s="140" t="s">
        <v>494</v>
      </c>
      <c r="J30" s="141">
        <v>1150</v>
      </c>
      <c r="K30" s="142"/>
      <c r="L30" s="144"/>
      <c r="M30" s="142"/>
      <c r="N30" s="206" t="s">
        <v>168</v>
      </c>
      <c r="O30" s="227" t="s">
        <v>495</v>
      </c>
      <c r="P30" s="142"/>
      <c r="Q30" s="142"/>
      <c r="R30" s="228"/>
      <c r="S30" s="142"/>
      <c r="T30" s="139" t="s">
        <v>168</v>
      </c>
      <c r="U30" s="140" t="s">
        <v>1302</v>
      </c>
      <c r="V30" s="260">
        <v>2750</v>
      </c>
      <c r="W30" s="142"/>
      <c r="X30" s="141"/>
      <c r="Y30" s="141"/>
      <c r="Z30" s="139" t="s">
        <v>168</v>
      </c>
      <c r="AA30" s="140" t="s">
        <v>752</v>
      </c>
      <c r="AB30" s="141">
        <v>1600</v>
      </c>
      <c r="AC30" s="142"/>
      <c r="AD30" s="144"/>
      <c r="AE30" s="195"/>
      <c r="AF30" s="176"/>
    </row>
    <row r="31" spans="2:32" s="120" customFormat="1" ht="15" customHeight="1">
      <c r="B31" s="179" t="s">
        <v>200</v>
      </c>
      <c r="C31" s="180" t="s">
        <v>496</v>
      </c>
      <c r="D31" s="181">
        <v>1700</v>
      </c>
      <c r="E31" s="182"/>
      <c r="F31" s="181">
        <v>500</v>
      </c>
      <c r="G31" s="182"/>
      <c r="H31" s="179" t="s">
        <v>200</v>
      </c>
      <c r="I31" s="180" t="s">
        <v>760</v>
      </c>
      <c r="J31" s="181" t="s">
        <v>219</v>
      </c>
      <c r="K31" s="182"/>
      <c r="L31" s="183"/>
      <c r="M31" s="182"/>
      <c r="N31" s="207" t="s">
        <v>200</v>
      </c>
      <c r="O31" s="261" t="s">
        <v>497</v>
      </c>
      <c r="P31" s="182"/>
      <c r="Q31" s="182"/>
      <c r="R31" s="249"/>
      <c r="S31" s="182"/>
      <c r="T31" s="179" t="s">
        <v>200</v>
      </c>
      <c r="U31" s="180" t="s">
        <v>1380</v>
      </c>
      <c r="V31" s="181" t="s">
        <v>1379</v>
      </c>
      <c r="W31" s="182"/>
      <c r="X31" s="181"/>
      <c r="Y31" s="181"/>
      <c r="Z31" s="179" t="s">
        <v>200</v>
      </c>
      <c r="AA31" s="180" t="s">
        <v>753</v>
      </c>
      <c r="AB31" s="181">
        <v>2400</v>
      </c>
      <c r="AC31" s="182"/>
      <c r="AD31" s="183"/>
      <c r="AE31" s="258"/>
      <c r="AF31" s="176"/>
    </row>
    <row r="32" spans="2:32" s="120" customFormat="1" ht="15" customHeight="1">
      <c r="B32" s="208" t="s">
        <v>201</v>
      </c>
      <c r="C32" s="140" t="s">
        <v>762</v>
      </c>
      <c r="D32" s="141">
        <v>1400</v>
      </c>
      <c r="E32" s="142"/>
      <c r="F32" s="141">
        <v>200</v>
      </c>
      <c r="G32" s="194"/>
      <c r="H32" s="208" t="s">
        <v>201</v>
      </c>
      <c r="I32" s="140"/>
      <c r="J32" s="141"/>
      <c r="K32" s="142"/>
      <c r="L32" s="144"/>
      <c r="M32" s="194"/>
      <c r="N32" s="209" t="s">
        <v>201</v>
      </c>
      <c r="O32" s="227" t="s">
        <v>498</v>
      </c>
      <c r="P32" s="142"/>
      <c r="Q32" s="142"/>
      <c r="R32" s="228"/>
      <c r="S32" s="194"/>
      <c r="T32" s="208" t="s">
        <v>201</v>
      </c>
      <c r="U32" s="140"/>
      <c r="V32" s="141"/>
      <c r="W32" s="142"/>
      <c r="X32" s="144"/>
      <c r="Y32" s="195"/>
      <c r="Z32" s="208" t="s">
        <v>201</v>
      </c>
      <c r="AA32" s="140" t="s">
        <v>748</v>
      </c>
      <c r="AB32" s="141">
        <v>1950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499</v>
      </c>
      <c r="P33" s="142"/>
      <c r="Q33" s="142"/>
      <c r="R33" s="228"/>
      <c r="S33" s="194"/>
      <c r="T33" s="208" t="s">
        <v>145</v>
      </c>
      <c r="U33" s="140"/>
      <c r="V33" s="141"/>
      <c r="W33" s="142"/>
      <c r="X33" s="144"/>
      <c r="Y33" s="195"/>
      <c r="Z33" s="208" t="s">
        <v>145</v>
      </c>
      <c r="AA33" s="140" t="s">
        <v>754</v>
      </c>
      <c r="AB33" s="141" t="s">
        <v>222</v>
      </c>
      <c r="AC33" s="142"/>
      <c r="AD33" s="144"/>
      <c r="AE33" s="195"/>
      <c r="AF33" s="176"/>
    </row>
    <row r="34" spans="2:32" s="126" customFormat="1" ht="15" customHeight="1">
      <c r="B34" s="208" t="s">
        <v>180</v>
      </c>
      <c r="C34" s="140" t="s">
        <v>1167</v>
      </c>
      <c r="D34" s="141" t="s">
        <v>1165</v>
      </c>
      <c r="E34" s="142"/>
      <c r="F34" s="141"/>
      <c r="G34" s="194"/>
      <c r="H34" s="208" t="s">
        <v>180</v>
      </c>
      <c r="I34" s="140"/>
      <c r="J34" s="141"/>
      <c r="K34" s="142"/>
      <c r="L34" s="144"/>
      <c r="M34" s="194"/>
      <c r="N34" s="209" t="s">
        <v>180</v>
      </c>
      <c r="O34" s="227" t="s">
        <v>500</v>
      </c>
      <c r="P34" s="142"/>
      <c r="Q34" s="142"/>
      <c r="R34" s="228"/>
      <c r="S34" s="194"/>
      <c r="T34" s="208" t="s">
        <v>180</v>
      </c>
      <c r="U34" s="140"/>
      <c r="V34" s="141"/>
      <c r="W34" s="142"/>
      <c r="X34" s="144"/>
      <c r="Y34" s="195"/>
      <c r="Z34" s="208" t="s">
        <v>180</v>
      </c>
      <c r="AA34" s="140" t="s">
        <v>1168</v>
      </c>
      <c r="AB34" s="141" t="s">
        <v>1159</v>
      </c>
      <c r="AC34" s="142"/>
      <c r="AD34" s="144"/>
      <c r="AE34" s="195"/>
      <c r="AF34" s="170"/>
    </row>
    <row r="35" spans="1:32" s="126" customFormat="1" ht="13.5" customHeight="1">
      <c r="A35" s="128"/>
      <c r="B35" s="208" t="s">
        <v>181</v>
      </c>
      <c r="C35" s="140" t="s">
        <v>1094</v>
      </c>
      <c r="D35" s="141" t="s">
        <v>1087</v>
      </c>
      <c r="E35" s="142"/>
      <c r="F35" s="141"/>
      <c r="G35" s="194"/>
      <c r="H35" s="208" t="s">
        <v>181</v>
      </c>
      <c r="I35" s="140"/>
      <c r="J35" s="141"/>
      <c r="K35" s="142"/>
      <c r="L35" s="144"/>
      <c r="M35" s="194"/>
      <c r="N35" s="209" t="s">
        <v>181</v>
      </c>
      <c r="O35" s="227" t="s">
        <v>501</v>
      </c>
      <c r="P35" s="142"/>
      <c r="Q35" s="142"/>
      <c r="R35" s="228"/>
      <c r="S35" s="194"/>
      <c r="T35" s="208" t="s">
        <v>181</v>
      </c>
      <c r="U35" s="140"/>
      <c r="V35" s="141"/>
      <c r="W35" s="142"/>
      <c r="X35" s="144"/>
      <c r="Y35" s="195"/>
      <c r="Z35" s="208" t="s">
        <v>181</v>
      </c>
      <c r="AA35" s="140" t="s">
        <v>502</v>
      </c>
      <c r="AB35" s="141">
        <v>4750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503</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10250</v>
      </c>
      <c r="E39" s="159">
        <f>SUM(E24:E38)</f>
        <v>0</v>
      </c>
      <c r="F39" s="159">
        <f>SUM(F24:F38)</f>
        <v>2400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15100</v>
      </c>
      <c r="W39" s="159">
        <f>SUM(W24:W38)</f>
        <v>0</v>
      </c>
      <c r="X39" s="159">
        <f>SUM(X24:X38)</f>
        <v>0</v>
      </c>
      <c r="Y39" s="233">
        <f>SUM(Y24:Y38)</f>
        <v>0</v>
      </c>
      <c r="Z39" s="157"/>
      <c r="AA39" s="158" t="s">
        <v>165</v>
      </c>
      <c r="AB39" s="159">
        <f>SUM(AB24:AB38)</f>
        <v>21200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AG10" sqref="AG10"/>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1055</v>
      </c>
      <c r="C5" s="406"/>
      <c r="D5" s="406"/>
      <c r="E5" s="113"/>
      <c r="F5" s="113"/>
      <c r="G5" s="113"/>
      <c r="H5" s="407" t="s">
        <v>152</v>
      </c>
      <c r="I5" s="407"/>
      <c r="J5" s="408">
        <f>D21+P21+J21+V21+AB21</f>
        <v>49200</v>
      </c>
      <c r="K5" s="408"/>
      <c r="L5" s="409">
        <f>F21+L21+R21+X21+AD21</f>
        <v>3450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1223</v>
      </c>
      <c r="D9" s="134" t="s">
        <v>1224</v>
      </c>
      <c r="E9" s="135"/>
      <c r="F9" s="134"/>
      <c r="G9" s="136"/>
      <c r="H9" s="132" t="s">
        <v>0</v>
      </c>
      <c r="I9" s="133" t="s">
        <v>766</v>
      </c>
      <c r="J9" s="134" t="s">
        <v>243</v>
      </c>
      <c r="K9" s="135"/>
      <c r="L9" s="134"/>
      <c r="M9" s="134"/>
      <c r="N9" s="205" t="s">
        <v>0</v>
      </c>
      <c r="O9" s="225" t="s">
        <v>768</v>
      </c>
      <c r="P9" s="135"/>
      <c r="Q9" s="135"/>
      <c r="R9" s="226"/>
      <c r="S9" s="135"/>
      <c r="T9" s="132" t="s">
        <v>0</v>
      </c>
      <c r="U9" s="133" t="s">
        <v>778</v>
      </c>
      <c r="V9" s="134" t="s">
        <v>777</v>
      </c>
      <c r="W9" s="135"/>
      <c r="X9" s="137"/>
      <c r="Y9" s="241"/>
      <c r="Z9" s="132" t="s">
        <v>0</v>
      </c>
      <c r="AA9" s="201" t="s">
        <v>779</v>
      </c>
      <c r="AB9" s="137">
        <v>1750</v>
      </c>
      <c r="AC9" s="135"/>
      <c r="AD9" s="134">
        <v>100</v>
      </c>
      <c r="AE9" s="192"/>
      <c r="AF9" s="215"/>
    </row>
    <row r="10" spans="2:32" s="120" customFormat="1" ht="15" customHeight="1">
      <c r="B10" s="139" t="s">
        <v>161</v>
      </c>
      <c r="C10" s="140" t="s">
        <v>504</v>
      </c>
      <c r="D10" s="141">
        <v>1050</v>
      </c>
      <c r="E10" s="142"/>
      <c r="F10" s="141">
        <v>50</v>
      </c>
      <c r="G10" s="143"/>
      <c r="H10" s="139" t="s">
        <v>161</v>
      </c>
      <c r="I10" s="140" t="s">
        <v>505</v>
      </c>
      <c r="J10" s="141">
        <v>700</v>
      </c>
      <c r="K10" s="142"/>
      <c r="L10" s="141"/>
      <c r="M10" s="141"/>
      <c r="N10" s="206" t="s">
        <v>161</v>
      </c>
      <c r="O10" s="227" t="s">
        <v>769</v>
      </c>
      <c r="P10" s="142"/>
      <c r="Q10" s="142"/>
      <c r="R10" s="228"/>
      <c r="S10" s="142"/>
      <c r="T10" s="139" t="s">
        <v>161</v>
      </c>
      <c r="U10" s="145" t="s">
        <v>506</v>
      </c>
      <c r="V10" s="141">
        <v>3650</v>
      </c>
      <c r="W10" s="142"/>
      <c r="X10" s="144"/>
      <c r="Y10" s="242"/>
      <c r="Z10" s="139" t="s">
        <v>161</v>
      </c>
      <c r="AA10" s="202" t="s">
        <v>507</v>
      </c>
      <c r="AB10" s="144">
        <v>2700</v>
      </c>
      <c r="AC10" s="142"/>
      <c r="AD10" s="141">
        <v>300</v>
      </c>
      <c r="AE10" s="194"/>
      <c r="AF10" s="215"/>
    </row>
    <row r="11" spans="2:32" s="120" customFormat="1" ht="15" customHeight="1">
      <c r="B11" s="139" t="s">
        <v>162</v>
      </c>
      <c r="C11" s="140" t="s">
        <v>764</v>
      </c>
      <c r="D11" s="141">
        <v>1250</v>
      </c>
      <c r="E11" s="142"/>
      <c r="F11" s="141">
        <v>250</v>
      </c>
      <c r="G11" s="143"/>
      <c r="H11" s="139" t="s">
        <v>162</v>
      </c>
      <c r="I11" s="140" t="s">
        <v>1284</v>
      </c>
      <c r="J11" s="141">
        <v>1350</v>
      </c>
      <c r="K11" s="142"/>
      <c r="L11" s="141"/>
      <c r="M11" s="141"/>
      <c r="N11" s="206" t="s">
        <v>162</v>
      </c>
      <c r="O11" s="227" t="s">
        <v>770</v>
      </c>
      <c r="P11" s="142"/>
      <c r="Q11" s="142"/>
      <c r="R11" s="228"/>
      <c r="S11" s="142"/>
      <c r="T11" s="139" t="s">
        <v>162</v>
      </c>
      <c r="U11" s="140" t="s">
        <v>505</v>
      </c>
      <c r="V11" s="141">
        <v>1200</v>
      </c>
      <c r="W11" s="142"/>
      <c r="X11" s="142">
        <v>50</v>
      </c>
      <c r="Y11" s="242"/>
      <c r="Z11" s="139" t="s">
        <v>162</v>
      </c>
      <c r="AA11" s="202" t="s">
        <v>1154</v>
      </c>
      <c r="AB11" s="260" t="s">
        <v>1155</v>
      </c>
      <c r="AC11" s="142"/>
      <c r="AD11" s="141"/>
      <c r="AE11" s="194"/>
      <c r="AF11" s="215"/>
    </row>
    <row r="12" spans="2:32" s="120" customFormat="1" ht="15" customHeight="1">
      <c r="B12" s="139" t="s">
        <v>163</v>
      </c>
      <c r="C12" s="140" t="s">
        <v>508</v>
      </c>
      <c r="D12" s="141">
        <v>1550</v>
      </c>
      <c r="E12" s="142"/>
      <c r="F12" s="141"/>
      <c r="G12" s="143"/>
      <c r="H12" s="139" t="s">
        <v>163</v>
      </c>
      <c r="I12" s="145" t="s">
        <v>767</v>
      </c>
      <c r="J12" s="149" t="s">
        <v>243</v>
      </c>
      <c r="K12" s="142"/>
      <c r="L12" s="141"/>
      <c r="M12" s="141"/>
      <c r="N12" s="206" t="s">
        <v>163</v>
      </c>
      <c r="O12" s="227" t="s">
        <v>771</v>
      </c>
      <c r="P12" s="142"/>
      <c r="Q12" s="142"/>
      <c r="R12" s="228"/>
      <c r="S12" s="142"/>
      <c r="T12" s="139" t="s">
        <v>163</v>
      </c>
      <c r="U12" s="140" t="s">
        <v>509</v>
      </c>
      <c r="V12" s="141">
        <v>5000</v>
      </c>
      <c r="W12" s="142"/>
      <c r="X12" s="142">
        <v>100</v>
      </c>
      <c r="Y12" s="242"/>
      <c r="Z12" s="139" t="s">
        <v>163</v>
      </c>
      <c r="AA12" s="202" t="s">
        <v>510</v>
      </c>
      <c r="AB12" s="144">
        <v>2000</v>
      </c>
      <c r="AC12" s="142"/>
      <c r="AD12" s="141">
        <v>450</v>
      </c>
      <c r="AE12" s="194"/>
      <c r="AF12" s="215"/>
    </row>
    <row r="13" spans="2:32" s="120" customFormat="1" ht="15" customHeight="1">
      <c r="B13" s="139" t="s">
        <v>164</v>
      </c>
      <c r="C13" s="140" t="s">
        <v>510</v>
      </c>
      <c r="D13" s="141">
        <v>1500</v>
      </c>
      <c r="E13" s="146"/>
      <c r="F13" s="147"/>
      <c r="G13" s="143"/>
      <c r="H13" s="139" t="s">
        <v>164</v>
      </c>
      <c r="I13" s="140" t="s">
        <v>1122</v>
      </c>
      <c r="J13" s="141" t="s">
        <v>1121</v>
      </c>
      <c r="K13" s="146"/>
      <c r="L13" s="147"/>
      <c r="M13" s="147"/>
      <c r="N13" s="206" t="s">
        <v>164</v>
      </c>
      <c r="O13" s="227" t="s">
        <v>772</v>
      </c>
      <c r="P13" s="142"/>
      <c r="Q13" s="146"/>
      <c r="R13" s="228"/>
      <c r="S13" s="146"/>
      <c r="T13" s="139" t="s">
        <v>164</v>
      </c>
      <c r="U13" s="140" t="s">
        <v>1285</v>
      </c>
      <c r="V13" s="141">
        <v>1950</v>
      </c>
      <c r="W13" s="146"/>
      <c r="X13" s="146"/>
      <c r="Y13" s="243"/>
      <c r="Z13" s="139" t="s">
        <v>164</v>
      </c>
      <c r="AA13" s="202" t="s">
        <v>509</v>
      </c>
      <c r="AB13" s="144">
        <v>2350</v>
      </c>
      <c r="AC13" s="146"/>
      <c r="AD13" s="147"/>
      <c r="AE13" s="196"/>
      <c r="AF13" s="215"/>
    </row>
    <row r="14" spans="2:32" s="120" customFormat="1" ht="15" customHeight="1">
      <c r="B14" s="139" t="s">
        <v>167</v>
      </c>
      <c r="C14" s="140" t="s">
        <v>765</v>
      </c>
      <c r="D14" s="141">
        <v>2700</v>
      </c>
      <c r="E14" s="142"/>
      <c r="F14" s="141">
        <v>600</v>
      </c>
      <c r="G14" s="143"/>
      <c r="H14" s="139" t="s">
        <v>167</v>
      </c>
      <c r="I14" s="140"/>
      <c r="J14" s="141"/>
      <c r="K14" s="142"/>
      <c r="L14" s="141"/>
      <c r="M14" s="141"/>
      <c r="N14" s="206" t="s">
        <v>167</v>
      </c>
      <c r="O14" s="227" t="s">
        <v>773</v>
      </c>
      <c r="P14" s="142"/>
      <c r="Q14" s="142"/>
      <c r="R14" s="228"/>
      <c r="S14" s="142"/>
      <c r="T14" s="139" t="s">
        <v>167</v>
      </c>
      <c r="U14" s="140" t="s">
        <v>508</v>
      </c>
      <c r="V14" s="141">
        <v>2700</v>
      </c>
      <c r="W14" s="142"/>
      <c r="X14" s="142"/>
      <c r="Y14" s="242"/>
      <c r="Z14" s="139" t="s">
        <v>167</v>
      </c>
      <c r="AA14" s="202" t="s">
        <v>1156</v>
      </c>
      <c r="AB14" s="144">
        <v>3200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774</v>
      </c>
      <c r="P15" s="142"/>
      <c r="Q15" s="142"/>
      <c r="R15" s="228"/>
      <c r="S15" s="142"/>
      <c r="T15" s="139" t="s">
        <v>168</v>
      </c>
      <c r="U15" s="140" t="s">
        <v>511</v>
      </c>
      <c r="V15" s="141">
        <v>2900</v>
      </c>
      <c r="W15" s="142"/>
      <c r="X15" s="144">
        <v>250</v>
      </c>
      <c r="Y15" s="242"/>
      <c r="Z15" s="139" t="s">
        <v>168</v>
      </c>
      <c r="AA15" s="140" t="s">
        <v>512</v>
      </c>
      <c r="AB15" s="141">
        <v>1950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775</v>
      </c>
      <c r="P16" s="182"/>
      <c r="Q16" s="182"/>
      <c r="R16" s="249"/>
      <c r="S16" s="182"/>
      <c r="T16" s="179" t="s">
        <v>200</v>
      </c>
      <c r="U16" s="180" t="s">
        <v>513</v>
      </c>
      <c r="V16" s="181">
        <v>1450</v>
      </c>
      <c r="W16" s="182"/>
      <c r="X16" s="183">
        <v>200</v>
      </c>
      <c r="Y16" s="244"/>
      <c r="Z16" s="179" t="s">
        <v>200</v>
      </c>
      <c r="AA16" s="180" t="s">
        <v>514</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776</v>
      </c>
      <c r="P17" s="142"/>
      <c r="Q17" s="142"/>
      <c r="R17" s="228"/>
      <c r="S17" s="148"/>
      <c r="T17" s="208" t="s">
        <v>201</v>
      </c>
      <c r="U17" s="140"/>
      <c r="V17" s="141"/>
      <c r="W17" s="142"/>
      <c r="X17" s="144"/>
      <c r="Y17" s="148"/>
      <c r="Z17" s="208" t="s">
        <v>201</v>
      </c>
      <c r="AA17" s="140" t="s">
        <v>515</v>
      </c>
      <c r="AB17" s="141">
        <v>3050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516</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8050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20250</v>
      </c>
      <c r="AC21" s="203">
        <f>SUM(AC9:AC20)</f>
        <v>0</v>
      </c>
      <c r="AD21" s="203">
        <f>SUM(AD9:AD20)</f>
        <v>1950</v>
      </c>
      <c r="AE21" s="204">
        <f>SUM(AE9:AE20)</f>
        <v>0</v>
      </c>
      <c r="AF21" s="215"/>
    </row>
    <row r="22" spans="2:31" ht="18" customHeight="1">
      <c r="B22" s="406" t="s">
        <v>1056</v>
      </c>
      <c r="C22" s="406"/>
      <c r="D22" s="406"/>
      <c r="E22" s="113"/>
      <c r="F22" s="113"/>
      <c r="G22" s="113"/>
      <c r="H22" s="407" t="s">
        <v>152</v>
      </c>
      <c r="I22" s="407"/>
      <c r="J22" s="408">
        <f>D41+J41+P41+V41+AB41</f>
        <v>68000</v>
      </c>
      <c r="K22" s="408"/>
      <c r="L22" s="409">
        <f>F41+L41+R41+X41+AD41</f>
        <v>3550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290</v>
      </c>
      <c r="AA23" s="404"/>
      <c r="AB23" s="404"/>
      <c r="AC23" s="404"/>
      <c r="AD23" s="404"/>
      <c r="AE23" s="405"/>
      <c r="AF23" s="138"/>
    </row>
    <row r="24" spans="2:32" s="126" customFormat="1" ht="15" customHeight="1">
      <c r="B24" s="452"/>
      <c r="C24" s="454" t="s">
        <v>629</v>
      </c>
      <c r="D24" s="398" t="s">
        <v>199</v>
      </c>
      <c r="E24" s="456"/>
      <c r="F24" s="398" t="s">
        <v>160</v>
      </c>
      <c r="G24" s="457"/>
      <c r="H24" s="452"/>
      <c r="I24" s="454" t="s">
        <v>629</v>
      </c>
      <c r="J24" s="398" t="s">
        <v>199</v>
      </c>
      <c r="K24" s="456"/>
      <c r="L24" s="398" t="s">
        <v>160</v>
      </c>
      <c r="M24" s="457"/>
      <c r="N24" s="452"/>
      <c r="O24" s="454" t="s">
        <v>629</v>
      </c>
      <c r="P24" s="398" t="s">
        <v>199</v>
      </c>
      <c r="Q24" s="456"/>
      <c r="R24" s="398" t="s">
        <v>160</v>
      </c>
      <c r="S24" s="457"/>
      <c r="T24" s="452"/>
      <c r="U24" s="454" t="s">
        <v>629</v>
      </c>
      <c r="V24" s="398" t="s">
        <v>199</v>
      </c>
      <c r="W24" s="456"/>
      <c r="X24" s="398" t="s">
        <v>160</v>
      </c>
      <c r="Y24" s="457"/>
      <c r="Z24" s="452"/>
      <c r="AA24" s="454" t="s">
        <v>629</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782</v>
      </c>
      <c r="D26" s="134">
        <v>1000</v>
      </c>
      <c r="E26" s="135"/>
      <c r="F26" s="134">
        <v>300</v>
      </c>
      <c r="G26" s="135"/>
      <c r="H26" s="132" t="s">
        <v>0</v>
      </c>
      <c r="I26" s="133" t="s">
        <v>799</v>
      </c>
      <c r="J26" s="310">
        <v>1150</v>
      </c>
      <c r="K26" s="135"/>
      <c r="L26" s="137">
        <v>300</v>
      </c>
      <c r="M26" s="135"/>
      <c r="N26" s="205" t="s">
        <v>0</v>
      </c>
      <c r="O26" s="225" t="s">
        <v>785</v>
      </c>
      <c r="P26" s="135"/>
      <c r="Q26" s="135"/>
      <c r="R26" s="226"/>
      <c r="S26" s="135"/>
      <c r="T26" s="132" t="s">
        <v>0</v>
      </c>
      <c r="U26" s="133" t="s">
        <v>781</v>
      </c>
      <c r="V26" s="134">
        <v>2500</v>
      </c>
      <c r="W26" s="135"/>
      <c r="X26" s="134"/>
      <c r="Y26" s="135"/>
      <c r="Z26" s="132" t="s">
        <v>0</v>
      </c>
      <c r="AA26" s="201" t="s">
        <v>783</v>
      </c>
      <c r="AB26" s="137">
        <v>5200</v>
      </c>
      <c r="AC26" s="135"/>
      <c r="AD26" s="137"/>
      <c r="AE26" s="192"/>
      <c r="AF26" s="176"/>
    </row>
    <row r="27" spans="2:32" s="120" customFormat="1" ht="15" customHeight="1">
      <c r="B27" s="139" t="s">
        <v>161</v>
      </c>
      <c r="C27" s="140" t="s">
        <v>781</v>
      </c>
      <c r="D27" s="141">
        <v>1450</v>
      </c>
      <c r="E27" s="142"/>
      <c r="F27" s="141">
        <v>450</v>
      </c>
      <c r="G27" s="142"/>
      <c r="H27" s="139" t="s">
        <v>161</v>
      </c>
      <c r="I27" s="140" t="s">
        <v>800</v>
      </c>
      <c r="J27" s="260">
        <v>300</v>
      </c>
      <c r="K27" s="142"/>
      <c r="L27" s="141"/>
      <c r="M27" s="142"/>
      <c r="N27" s="206" t="s">
        <v>161</v>
      </c>
      <c r="O27" s="227" t="s">
        <v>786</v>
      </c>
      <c r="P27" s="142"/>
      <c r="Q27" s="142"/>
      <c r="R27" s="228"/>
      <c r="S27" s="142"/>
      <c r="T27" s="139" t="s">
        <v>161</v>
      </c>
      <c r="U27" s="145" t="s">
        <v>782</v>
      </c>
      <c r="V27" s="141" t="s">
        <v>1231</v>
      </c>
      <c r="W27" s="142"/>
      <c r="X27" s="141"/>
      <c r="Y27" s="142"/>
      <c r="Z27" s="139" t="s">
        <v>161</v>
      </c>
      <c r="AA27" s="202" t="s">
        <v>328</v>
      </c>
      <c r="AB27" s="144">
        <v>5300</v>
      </c>
      <c r="AC27" s="142"/>
      <c r="AD27" s="144"/>
      <c r="AE27" s="194"/>
      <c r="AF27" s="176"/>
    </row>
    <row r="28" spans="2:32" s="120" customFormat="1" ht="15" customHeight="1">
      <c r="B28" s="139" t="s">
        <v>162</v>
      </c>
      <c r="C28" s="140" t="s">
        <v>1219</v>
      </c>
      <c r="D28" s="141">
        <v>2500</v>
      </c>
      <c r="E28" s="142"/>
      <c r="F28" s="141">
        <v>50</v>
      </c>
      <c r="G28" s="142"/>
      <c r="H28" s="139" t="s">
        <v>162</v>
      </c>
      <c r="I28" s="140" t="s">
        <v>517</v>
      </c>
      <c r="J28" s="260">
        <v>1900</v>
      </c>
      <c r="K28" s="142"/>
      <c r="L28" s="141"/>
      <c r="M28" s="142"/>
      <c r="N28" s="206" t="s">
        <v>162</v>
      </c>
      <c r="O28" s="227" t="s">
        <v>787</v>
      </c>
      <c r="P28" s="142"/>
      <c r="Q28" s="142"/>
      <c r="R28" s="228"/>
      <c r="S28" s="142"/>
      <c r="T28" s="139" t="s">
        <v>162</v>
      </c>
      <c r="U28" s="140" t="s">
        <v>518</v>
      </c>
      <c r="V28" s="141">
        <v>2000</v>
      </c>
      <c r="W28" s="142"/>
      <c r="X28" s="141"/>
      <c r="Y28" s="142"/>
      <c r="Z28" s="139" t="s">
        <v>162</v>
      </c>
      <c r="AA28" s="202" t="s">
        <v>519</v>
      </c>
      <c r="AB28" s="144">
        <v>3250</v>
      </c>
      <c r="AC28" s="142"/>
      <c r="AD28" s="144"/>
      <c r="AE28" s="194"/>
      <c r="AF28" s="176"/>
    </row>
    <row r="29" spans="2:32" s="120" customFormat="1" ht="15" customHeight="1">
      <c r="B29" s="139" t="s">
        <v>163</v>
      </c>
      <c r="C29" s="140" t="s">
        <v>520</v>
      </c>
      <c r="D29" s="141">
        <v>1050</v>
      </c>
      <c r="E29" s="142"/>
      <c r="F29" s="141">
        <v>200</v>
      </c>
      <c r="G29" s="142"/>
      <c r="H29" s="139" t="s">
        <v>163</v>
      </c>
      <c r="I29" s="145" t="s">
        <v>798</v>
      </c>
      <c r="J29" s="141" t="s">
        <v>223</v>
      </c>
      <c r="K29" s="142"/>
      <c r="L29" s="141"/>
      <c r="M29" s="142"/>
      <c r="N29" s="206" t="s">
        <v>163</v>
      </c>
      <c r="O29" s="227" t="s">
        <v>788</v>
      </c>
      <c r="P29" s="142"/>
      <c r="Q29" s="142"/>
      <c r="R29" s="228"/>
      <c r="S29" s="142"/>
      <c r="T29" s="139" t="s">
        <v>163</v>
      </c>
      <c r="U29" s="140" t="s">
        <v>517</v>
      </c>
      <c r="V29" s="141">
        <v>2250</v>
      </c>
      <c r="W29" s="142"/>
      <c r="X29" s="141">
        <v>300</v>
      </c>
      <c r="Y29" s="142"/>
      <c r="Z29" s="139" t="s">
        <v>163</v>
      </c>
      <c r="AA29" s="202" t="s">
        <v>1367</v>
      </c>
      <c r="AB29" s="260" t="s">
        <v>1366</v>
      </c>
      <c r="AC29" s="142"/>
      <c r="AD29" s="144"/>
      <c r="AE29" s="194"/>
      <c r="AF29" s="176"/>
    </row>
    <row r="30" spans="2:32" s="120" customFormat="1" ht="15" customHeight="1">
      <c r="B30" s="139" t="s">
        <v>164</v>
      </c>
      <c r="C30" s="140" t="s">
        <v>1365</v>
      </c>
      <c r="D30" s="141">
        <v>3250</v>
      </c>
      <c r="E30" s="146"/>
      <c r="F30" s="147">
        <v>450</v>
      </c>
      <c r="G30" s="146"/>
      <c r="H30" s="139" t="s">
        <v>164</v>
      </c>
      <c r="I30" s="140" t="s">
        <v>328</v>
      </c>
      <c r="J30" s="141">
        <v>1850</v>
      </c>
      <c r="K30" s="146"/>
      <c r="L30" s="144"/>
      <c r="M30" s="146"/>
      <c r="N30" s="206" t="s">
        <v>164</v>
      </c>
      <c r="O30" s="227" t="s">
        <v>789</v>
      </c>
      <c r="P30" s="142"/>
      <c r="Q30" s="146"/>
      <c r="R30" s="228"/>
      <c r="S30" s="146"/>
      <c r="T30" s="139" t="s">
        <v>164</v>
      </c>
      <c r="U30" s="140" t="s">
        <v>1277</v>
      </c>
      <c r="V30" s="141">
        <v>5500</v>
      </c>
      <c r="W30" s="146"/>
      <c r="X30" s="147">
        <v>350</v>
      </c>
      <c r="Y30" s="146"/>
      <c r="Z30" s="139" t="s">
        <v>164</v>
      </c>
      <c r="AA30" s="202" t="s">
        <v>517</v>
      </c>
      <c r="AB30" s="260">
        <v>3500</v>
      </c>
      <c r="AC30" s="146"/>
      <c r="AD30" s="147">
        <v>250</v>
      </c>
      <c r="AE30" s="196"/>
      <c r="AF30" s="176"/>
    </row>
    <row r="31" spans="2:32" s="120" customFormat="1" ht="15" customHeight="1">
      <c r="B31" s="139" t="s">
        <v>167</v>
      </c>
      <c r="C31" s="140"/>
      <c r="D31" s="141"/>
      <c r="E31" s="142"/>
      <c r="F31" s="141"/>
      <c r="G31" s="142"/>
      <c r="H31" s="139" t="s">
        <v>167</v>
      </c>
      <c r="I31" s="140" t="s">
        <v>783</v>
      </c>
      <c r="J31" s="141">
        <v>1500</v>
      </c>
      <c r="K31" s="142"/>
      <c r="L31" s="144"/>
      <c r="M31" s="142"/>
      <c r="N31" s="206" t="s">
        <v>167</v>
      </c>
      <c r="O31" s="227" t="s">
        <v>790</v>
      </c>
      <c r="P31" s="142"/>
      <c r="Q31" s="142"/>
      <c r="R31" s="228"/>
      <c r="S31" s="142"/>
      <c r="T31" s="139" t="s">
        <v>167</v>
      </c>
      <c r="U31" s="140" t="s">
        <v>1276</v>
      </c>
      <c r="V31" s="141" t="s">
        <v>1270</v>
      </c>
      <c r="W31" s="142"/>
      <c r="X31" s="141"/>
      <c r="Y31" s="142"/>
      <c r="Z31" s="139" t="s">
        <v>167</v>
      </c>
      <c r="AA31" s="202" t="s">
        <v>781</v>
      </c>
      <c r="AB31" s="144">
        <v>2200</v>
      </c>
      <c r="AC31" s="142"/>
      <c r="AD31" s="141"/>
      <c r="AE31" s="194"/>
      <c r="AF31" s="176"/>
    </row>
    <row r="32" spans="2:32" s="120" customFormat="1" ht="15" customHeight="1">
      <c r="B32" s="139" t="s">
        <v>168</v>
      </c>
      <c r="C32" s="140" t="s">
        <v>328</v>
      </c>
      <c r="D32" s="141">
        <v>2300</v>
      </c>
      <c r="E32" s="142"/>
      <c r="F32" s="141">
        <v>400</v>
      </c>
      <c r="G32" s="142"/>
      <c r="H32" s="139" t="s">
        <v>168</v>
      </c>
      <c r="I32" s="140" t="s">
        <v>782</v>
      </c>
      <c r="J32" s="141">
        <v>500</v>
      </c>
      <c r="K32" s="142"/>
      <c r="L32" s="144"/>
      <c r="M32" s="142"/>
      <c r="N32" s="206" t="s">
        <v>168</v>
      </c>
      <c r="O32" s="227" t="s">
        <v>791</v>
      </c>
      <c r="P32" s="142"/>
      <c r="Q32" s="142"/>
      <c r="R32" s="228"/>
      <c r="S32" s="142"/>
      <c r="T32" s="139" t="s">
        <v>168</v>
      </c>
      <c r="U32" s="140" t="s">
        <v>784</v>
      </c>
      <c r="V32" s="260">
        <v>2600</v>
      </c>
      <c r="W32" s="142"/>
      <c r="X32" s="141">
        <v>150</v>
      </c>
      <c r="Y32" s="142"/>
      <c r="Z32" s="139" t="s">
        <v>168</v>
      </c>
      <c r="AA32" s="140" t="s">
        <v>782</v>
      </c>
      <c r="AB32" s="141">
        <v>2600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792</v>
      </c>
      <c r="P33" s="182"/>
      <c r="Q33" s="182"/>
      <c r="R33" s="249"/>
      <c r="S33" s="182"/>
      <c r="T33" s="179" t="s">
        <v>200</v>
      </c>
      <c r="U33" s="180" t="s">
        <v>519</v>
      </c>
      <c r="V33" s="181">
        <v>2200</v>
      </c>
      <c r="W33" s="182"/>
      <c r="X33" s="181">
        <v>100</v>
      </c>
      <c r="Y33" s="182"/>
      <c r="Z33" s="179" t="s">
        <v>200</v>
      </c>
      <c r="AA33" s="180" t="s">
        <v>521</v>
      </c>
      <c r="AB33" s="181">
        <v>1250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793</v>
      </c>
      <c r="P34" s="142"/>
      <c r="Q34" s="142"/>
      <c r="R34" s="228"/>
      <c r="S34" s="148"/>
      <c r="T34" s="208" t="s">
        <v>201</v>
      </c>
      <c r="U34" s="140"/>
      <c r="V34" s="141"/>
      <c r="W34" s="142"/>
      <c r="X34" s="141"/>
      <c r="Y34" s="148"/>
      <c r="Z34" s="208" t="s">
        <v>201</v>
      </c>
      <c r="AA34" s="140" t="s">
        <v>780</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794</v>
      </c>
      <c r="P36" s="142"/>
      <c r="Q36" s="142"/>
      <c r="R36" s="228"/>
      <c r="S36" s="148"/>
      <c r="T36" s="208" t="s">
        <v>180</v>
      </c>
      <c r="U36" s="140"/>
      <c r="V36" s="141"/>
      <c r="W36" s="142"/>
      <c r="X36" s="144"/>
      <c r="Y36" s="148"/>
      <c r="Z36" s="208" t="s">
        <v>180</v>
      </c>
      <c r="AA36" s="140" t="s">
        <v>522</v>
      </c>
      <c r="AB36" s="141">
        <v>3650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795</v>
      </c>
      <c r="P37" s="142"/>
      <c r="Q37" s="142"/>
      <c r="R37" s="228"/>
      <c r="S37" s="148"/>
      <c r="T37" s="208" t="s">
        <v>181</v>
      </c>
      <c r="U37" s="140"/>
      <c r="V37" s="141"/>
      <c r="W37" s="142"/>
      <c r="X37" s="144"/>
      <c r="Y37" s="148"/>
      <c r="Z37" s="208" t="s">
        <v>181</v>
      </c>
      <c r="AA37" s="140" t="s">
        <v>523</v>
      </c>
      <c r="AB37" s="141">
        <v>3050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796</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797</v>
      </c>
      <c r="P39" s="142"/>
      <c r="Q39" s="142"/>
      <c r="R39" s="228"/>
      <c r="S39" s="148"/>
      <c r="T39" s="208" t="s">
        <v>183</v>
      </c>
      <c r="U39" s="140"/>
      <c r="V39" s="141"/>
      <c r="W39" s="142"/>
      <c r="X39" s="144"/>
      <c r="Y39" s="148"/>
      <c r="Z39" s="208" t="s">
        <v>183</v>
      </c>
      <c r="AA39" s="140" t="s">
        <v>524</v>
      </c>
      <c r="AB39" s="141">
        <v>1600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11550</v>
      </c>
      <c r="E41" s="203">
        <f>SUM(E26:E40)</f>
        <v>0</v>
      </c>
      <c r="F41" s="203">
        <f>SUM(F26:F40)</f>
        <v>1850</v>
      </c>
      <c r="G41" s="204">
        <f>SUM(G26:G40)</f>
        <v>0</v>
      </c>
      <c r="H41" s="157"/>
      <c r="I41" s="158" t="s">
        <v>165</v>
      </c>
      <c r="J41" s="203">
        <f>SUM(J26:J40)</f>
        <v>7200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17050</v>
      </c>
      <c r="W41" s="203">
        <f>SUM(W26:W40)</f>
        <v>0</v>
      </c>
      <c r="X41" s="203">
        <f>SUM(X26:X40)</f>
        <v>900</v>
      </c>
      <c r="Y41" s="204">
        <f>SUM(Y26:Y40)</f>
        <v>0</v>
      </c>
      <c r="Z41" s="157"/>
      <c r="AA41" s="158" t="s">
        <v>165</v>
      </c>
      <c r="AB41" s="203">
        <f>SUM(AB26:AB40)</f>
        <v>32200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1063</v>
      </c>
      <c r="C5" s="406"/>
      <c r="D5" s="406"/>
      <c r="E5" s="113"/>
      <c r="F5" s="113"/>
      <c r="G5" s="113"/>
      <c r="H5" s="407" t="s">
        <v>152</v>
      </c>
      <c r="I5" s="407"/>
      <c r="J5" s="408">
        <f>D49+J49+P49+V49+AB49</f>
        <v>51100</v>
      </c>
      <c r="K5" s="408"/>
      <c r="L5" s="409">
        <f>F49+L49+R49+X49+AD19</f>
        <v>2900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1248</v>
      </c>
      <c r="J9" s="134">
        <v>600</v>
      </c>
      <c r="K9" s="135"/>
      <c r="L9" s="134"/>
      <c r="M9" s="135"/>
      <c r="N9" s="132" t="s">
        <v>0</v>
      </c>
      <c r="O9" s="133" t="s">
        <v>319</v>
      </c>
      <c r="P9" s="134">
        <v>150</v>
      </c>
      <c r="Q9" s="135"/>
      <c r="R9" s="137"/>
      <c r="S9" s="134"/>
      <c r="T9" s="132" t="s">
        <v>0</v>
      </c>
      <c r="U9" s="133" t="s">
        <v>1383</v>
      </c>
      <c r="V9" s="134"/>
      <c r="W9" s="135"/>
      <c r="X9" s="137"/>
      <c r="Y9" s="135"/>
      <c r="Z9" s="132" t="s">
        <v>0</v>
      </c>
      <c r="AA9" s="133"/>
      <c r="AB9" s="134"/>
      <c r="AC9" s="135"/>
      <c r="AD9" s="137"/>
      <c r="AE9" s="193"/>
      <c r="AF9" s="138"/>
    </row>
    <row r="10" spans="2:32" s="131" customFormat="1" ht="15" customHeight="1">
      <c r="B10" s="139" t="s">
        <v>161</v>
      </c>
      <c r="C10" s="140" t="s">
        <v>1225</v>
      </c>
      <c r="D10" s="141" t="s">
        <v>1210</v>
      </c>
      <c r="E10" s="142"/>
      <c r="F10" s="141"/>
      <c r="G10" s="143"/>
      <c r="H10" s="139" t="s">
        <v>161</v>
      </c>
      <c r="I10" s="140" t="s">
        <v>807</v>
      </c>
      <c r="J10" s="141">
        <v>200</v>
      </c>
      <c r="K10" s="142"/>
      <c r="L10" s="141"/>
      <c r="M10" s="142"/>
      <c r="N10" s="139" t="s">
        <v>161</v>
      </c>
      <c r="O10" s="140"/>
      <c r="P10" s="141"/>
      <c r="Q10" s="142"/>
      <c r="R10" s="144"/>
      <c r="S10" s="141"/>
      <c r="T10" s="139" t="s">
        <v>161</v>
      </c>
      <c r="U10" s="145" t="s">
        <v>810</v>
      </c>
      <c r="V10" s="141">
        <v>2650</v>
      </c>
      <c r="W10" s="142"/>
      <c r="X10" s="141">
        <v>150</v>
      </c>
      <c r="Y10" s="142"/>
      <c r="Z10" s="139" t="s">
        <v>161</v>
      </c>
      <c r="AA10" s="145" t="s">
        <v>320</v>
      </c>
      <c r="AB10" s="141" t="s">
        <v>1270</v>
      </c>
      <c r="AC10" s="142"/>
      <c r="AD10" s="141"/>
      <c r="AE10" s="195"/>
      <c r="AF10" s="138"/>
    </row>
    <row r="11" spans="2:32" s="131" customFormat="1" ht="15" customHeight="1">
      <c r="B11" s="139" t="s">
        <v>162</v>
      </c>
      <c r="C11" s="140" t="s">
        <v>1226</v>
      </c>
      <c r="D11" s="141" t="s">
        <v>1210</v>
      </c>
      <c r="E11" s="142"/>
      <c r="F11" s="141"/>
      <c r="G11" s="143"/>
      <c r="H11" s="139" t="s">
        <v>162</v>
      </c>
      <c r="I11" s="140" t="s">
        <v>802</v>
      </c>
      <c r="J11" s="141" t="s">
        <v>713</v>
      </c>
      <c r="K11" s="142"/>
      <c r="L11" s="141"/>
      <c r="M11" s="142"/>
      <c r="N11" s="139" t="s">
        <v>162</v>
      </c>
      <c r="O11" s="140"/>
      <c r="P11" s="141"/>
      <c r="Q11" s="142"/>
      <c r="R11" s="144"/>
      <c r="S11" s="141"/>
      <c r="T11" s="139" t="s">
        <v>162</v>
      </c>
      <c r="U11" s="140" t="s">
        <v>808</v>
      </c>
      <c r="V11" s="141">
        <v>4050</v>
      </c>
      <c r="W11" s="142"/>
      <c r="X11" s="141">
        <v>350</v>
      </c>
      <c r="Y11" s="142"/>
      <c r="Z11" s="139" t="s">
        <v>162</v>
      </c>
      <c r="AA11" s="140" t="s">
        <v>1239</v>
      </c>
      <c r="AB11" s="141" t="s">
        <v>1237</v>
      </c>
      <c r="AC11" s="142"/>
      <c r="AD11" s="141"/>
      <c r="AE11" s="195"/>
      <c r="AF11" s="138"/>
    </row>
    <row r="12" spans="2:32" s="131" customFormat="1" ht="15" customHeight="1">
      <c r="B12" s="139" t="s">
        <v>163</v>
      </c>
      <c r="C12" s="140" t="s">
        <v>1227</v>
      </c>
      <c r="D12" s="141" t="s">
        <v>1210</v>
      </c>
      <c r="E12" s="142"/>
      <c r="F12" s="141"/>
      <c r="G12" s="143"/>
      <c r="H12" s="139" t="s">
        <v>163</v>
      </c>
      <c r="I12" s="140" t="s">
        <v>1287</v>
      </c>
      <c r="J12" s="141" t="s">
        <v>1286</v>
      </c>
      <c r="K12" s="142"/>
      <c r="L12" s="142"/>
      <c r="M12" s="142"/>
      <c r="N12" s="139" t="s">
        <v>163</v>
      </c>
      <c r="O12" s="140"/>
      <c r="P12" s="141"/>
      <c r="Q12" s="142"/>
      <c r="R12" s="144"/>
      <c r="S12" s="141"/>
      <c r="T12" s="139" t="s">
        <v>163</v>
      </c>
      <c r="U12" s="140" t="s">
        <v>321</v>
      </c>
      <c r="V12" s="141">
        <v>3400</v>
      </c>
      <c r="W12" s="146"/>
      <c r="X12" s="147">
        <v>150</v>
      </c>
      <c r="Y12" s="142"/>
      <c r="Z12" s="139" t="s">
        <v>163</v>
      </c>
      <c r="AA12" s="140" t="s">
        <v>812</v>
      </c>
      <c r="AB12" s="141" t="s">
        <v>220</v>
      </c>
      <c r="AC12" s="146"/>
      <c r="AD12" s="147"/>
      <c r="AE12" s="195"/>
      <c r="AF12" s="138"/>
    </row>
    <row r="13" spans="2:32" s="131" customFormat="1" ht="15" customHeight="1">
      <c r="B13" s="139" t="s">
        <v>164</v>
      </c>
      <c r="C13" s="140" t="s">
        <v>806</v>
      </c>
      <c r="D13" s="141">
        <v>3000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801</v>
      </c>
      <c r="V13" s="141">
        <v>1700</v>
      </c>
      <c r="W13" s="146"/>
      <c r="X13" s="147"/>
      <c r="Y13" s="146"/>
      <c r="Z13" s="139" t="s">
        <v>164</v>
      </c>
      <c r="AA13" s="140" t="s">
        <v>1300</v>
      </c>
      <c r="AB13" s="141">
        <v>5550</v>
      </c>
      <c r="AC13" s="146"/>
      <c r="AD13" s="147"/>
      <c r="AE13" s="197"/>
      <c r="AF13" s="138"/>
    </row>
    <row r="14" spans="2:32" s="131" customFormat="1" ht="15" customHeight="1">
      <c r="B14" s="139" t="s">
        <v>167</v>
      </c>
      <c r="C14" s="140"/>
      <c r="D14" s="141"/>
      <c r="E14" s="142"/>
      <c r="F14" s="141"/>
      <c r="G14" s="143"/>
      <c r="H14" s="139" t="s">
        <v>167</v>
      </c>
      <c r="I14" s="140" t="s">
        <v>1238</v>
      </c>
      <c r="J14" s="141" t="s">
        <v>1237</v>
      </c>
      <c r="K14" s="142"/>
      <c r="L14" s="142"/>
      <c r="M14" s="142"/>
      <c r="N14" s="139" t="s">
        <v>167</v>
      </c>
      <c r="O14" s="140"/>
      <c r="P14" s="141"/>
      <c r="Q14" s="142"/>
      <c r="R14" s="144"/>
      <c r="S14" s="141"/>
      <c r="T14" s="139" t="s">
        <v>167</v>
      </c>
      <c r="U14" s="140" t="s">
        <v>811</v>
      </c>
      <c r="V14" s="141">
        <v>1700</v>
      </c>
      <c r="W14" s="142"/>
      <c r="X14" s="141">
        <v>50</v>
      </c>
      <c r="Y14" s="142"/>
      <c r="Z14" s="139" t="s">
        <v>167</v>
      </c>
      <c r="AA14" s="140" t="s">
        <v>1240</v>
      </c>
      <c r="AB14" s="141">
        <v>2250</v>
      </c>
      <c r="AC14" s="142"/>
      <c r="AD14" s="141"/>
      <c r="AE14" s="195"/>
      <c r="AF14" s="138"/>
    </row>
    <row r="15" spans="2:32" s="131" customFormat="1" ht="15" customHeight="1">
      <c r="B15" s="139" t="s">
        <v>168</v>
      </c>
      <c r="C15" s="140" t="s">
        <v>1238</v>
      </c>
      <c r="D15" s="141"/>
      <c r="E15" s="142"/>
      <c r="F15" s="141"/>
      <c r="G15" s="148"/>
      <c r="H15" s="139" t="s">
        <v>168</v>
      </c>
      <c r="I15" s="140" t="s">
        <v>808</v>
      </c>
      <c r="J15" s="141">
        <v>150</v>
      </c>
      <c r="K15" s="142"/>
      <c r="L15" s="142"/>
      <c r="M15" s="142"/>
      <c r="N15" s="139" t="s">
        <v>168</v>
      </c>
      <c r="O15" s="140"/>
      <c r="P15" s="141"/>
      <c r="Q15" s="142"/>
      <c r="R15" s="144"/>
      <c r="S15" s="141"/>
      <c r="T15" s="139" t="s">
        <v>168</v>
      </c>
      <c r="U15" s="140" t="s">
        <v>803</v>
      </c>
      <c r="V15" s="141">
        <v>2100</v>
      </c>
      <c r="W15" s="142"/>
      <c r="X15" s="141"/>
      <c r="Y15" s="142"/>
      <c r="Z15" s="139" t="s">
        <v>168</v>
      </c>
      <c r="AA15" s="140" t="s">
        <v>1318</v>
      </c>
      <c r="AB15" s="141">
        <v>4250</v>
      </c>
      <c r="AC15" s="142"/>
      <c r="AD15" s="141">
        <v>150</v>
      </c>
      <c r="AE15" s="195"/>
      <c r="AF15" s="138"/>
    </row>
    <row r="16" spans="2:32" s="131" customFormat="1" ht="15" customHeight="1">
      <c r="B16" s="139" t="s">
        <v>169</v>
      </c>
      <c r="C16" s="140"/>
      <c r="D16" s="141"/>
      <c r="E16" s="142"/>
      <c r="F16" s="141"/>
      <c r="G16" s="148"/>
      <c r="H16" s="139" t="s">
        <v>169</v>
      </c>
      <c r="I16" s="140" t="s">
        <v>809</v>
      </c>
      <c r="J16" s="141" t="s">
        <v>1064</v>
      </c>
      <c r="K16" s="142"/>
      <c r="L16" s="142"/>
      <c r="M16" s="142"/>
      <c r="N16" s="139" t="s">
        <v>169</v>
      </c>
      <c r="O16" s="140"/>
      <c r="P16" s="141"/>
      <c r="Q16" s="142"/>
      <c r="R16" s="144"/>
      <c r="S16" s="141"/>
      <c r="T16" s="139" t="s">
        <v>169</v>
      </c>
      <c r="U16" s="140" t="s">
        <v>804</v>
      </c>
      <c r="V16" s="141" t="s">
        <v>805</v>
      </c>
      <c r="W16" s="142"/>
      <c r="X16" s="141"/>
      <c r="Y16" s="142"/>
      <c r="Z16" s="139" t="s">
        <v>169</v>
      </c>
      <c r="AA16" s="140"/>
      <c r="AB16" s="141"/>
      <c r="AC16" s="142"/>
      <c r="AD16" s="141"/>
      <c r="AE16" s="195"/>
      <c r="AF16" s="138"/>
    </row>
    <row r="17" spans="2:32" s="131" customFormat="1" ht="15" customHeight="1">
      <c r="B17" s="139" t="s">
        <v>176</v>
      </c>
      <c r="C17" s="140" t="s">
        <v>323</v>
      </c>
      <c r="D17" s="141">
        <v>900</v>
      </c>
      <c r="E17" s="142"/>
      <c r="F17" s="141">
        <v>500</v>
      </c>
      <c r="G17" s="148"/>
      <c r="H17" s="139" t="s">
        <v>176</v>
      </c>
      <c r="I17" s="140" t="s">
        <v>1288</v>
      </c>
      <c r="J17" s="141" t="s">
        <v>1286</v>
      </c>
      <c r="K17" s="142"/>
      <c r="L17" s="142"/>
      <c r="M17" s="142"/>
      <c r="N17" s="139" t="s">
        <v>176</v>
      </c>
      <c r="O17" s="140"/>
      <c r="P17" s="141"/>
      <c r="Q17" s="142"/>
      <c r="R17" s="144"/>
      <c r="S17" s="141"/>
      <c r="T17" s="139" t="s">
        <v>176</v>
      </c>
      <c r="U17" s="140"/>
      <c r="V17" s="141"/>
      <c r="W17" s="142"/>
      <c r="X17" s="141"/>
      <c r="Y17" s="142"/>
      <c r="Z17" s="139" t="s">
        <v>176</v>
      </c>
      <c r="AA17" s="140" t="s">
        <v>324</v>
      </c>
      <c r="AB17" s="141">
        <v>2000</v>
      </c>
      <c r="AC17" s="142"/>
      <c r="AD17" s="141"/>
      <c r="AE17" s="195"/>
      <c r="AF17" s="138"/>
    </row>
    <row r="18" spans="2:32" s="131" customFormat="1" ht="15" customHeight="1">
      <c r="B18" s="139" t="s">
        <v>178</v>
      </c>
      <c r="C18" s="140" t="s">
        <v>325</v>
      </c>
      <c r="D18" s="141">
        <v>1100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1383</v>
      </c>
      <c r="AB18" s="141" t="s">
        <v>1382</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1334</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807</v>
      </c>
      <c r="AB20" s="141">
        <v>3300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1384</v>
      </c>
      <c r="AB21" s="141">
        <v>3750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950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813</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1241</v>
      </c>
      <c r="AB27" s="141">
        <v>3650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6200</v>
      </c>
      <c r="E49" s="159">
        <f>SUM(E9:E48)</f>
        <v>0</v>
      </c>
      <c r="F49" s="159">
        <f>SUM(F9:F48)</f>
        <v>2000</v>
      </c>
      <c r="G49" s="159">
        <f>SUM(G9:G48)</f>
        <v>0</v>
      </c>
      <c r="H49" s="157"/>
      <c r="I49" s="158" t="s">
        <v>165</v>
      </c>
      <c r="J49" s="159">
        <f>SUM(J9:J48)</f>
        <v>1350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15600</v>
      </c>
      <c r="W49" s="159">
        <f>SUM(W9:W48)</f>
        <v>0</v>
      </c>
      <c r="X49" s="159">
        <f>SUM(X9:X48)</f>
        <v>700</v>
      </c>
      <c r="Y49" s="159">
        <f>SUM(Y9:Y48)</f>
        <v>0</v>
      </c>
      <c r="Z49" s="157"/>
      <c r="AA49" s="158" t="s">
        <v>165</v>
      </c>
      <c r="AB49" s="159">
        <f>SUM(AB9:AB48)</f>
        <v>27800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44870</v>
      </c>
      <c r="AE51" s="431"/>
    </row>
    <row r="52" ht="12.75">
      <c r="B52" s="167"/>
    </row>
    <row r="53" s="169" customFormat="1" ht="12.75">
      <c r="A53" s="168"/>
    </row>
    <row r="54" s="169" customFormat="1" ht="12.75">
      <c r="A54" s="168"/>
    </row>
    <row r="55" s="169" customFormat="1" ht="12.7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AH12" sqref="AH1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1043</v>
      </c>
      <c r="C5" s="406"/>
      <c r="D5" s="406"/>
      <c r="E5" s="113"/>
      <c r="F5" s="113"/>
      <c r="G5" s="113"/>
      <c r="H5" s="407" t="s">
        <v>152</v>
      </c>
      <c r="I5" s="407"/>
      <c r="J5" s="408">
        <f>D23+P23+J23+V23+AB23</f>
        <v>49150</v>
      </c>
      <c r="K5" s="408"/>
      <c r="L5" s="409">
        <f>F23+L23+R23+X23+AD23</f>
        <v>2300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344</v>
      </c>
      <c r="U6" s="404"/>
      <c r="V6" s="404"/>
      <c r="W6" s="404"/>
      <c r="X6" s="404"/>
      <c r="Y6" s="405"/>
      <c r="Z6" s="403" t="s">
        <v>216</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52"/>
      <c r="U7" s="454" t="s">
        <v>629</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815</v>
      </c>
      <c r="D9" s="134">
        <v>1800</v>
      </c>
      <c r="E9" s="135"/>
      <c r="F9" s="134">
        <v>200</v>
      </c>
      <c r="G9" s="136"/>
      <c r="H9" s="132" t="s">
        <v>0</v>
      </c>
      <c r="I9" s="133" t="s">
        <v>856</v>
      </c>
      <c r="J9" s="134">
        <v>2300</v>
      </c>
      <c r="K9" s="135"/>
      <c r="L9" s="137"/>
      <c r="M9" s="134"/>
      <c r="N9" s="303" t="s">
        <v>0</v>
      </c>
      <c r="O9" s="133" t="s">
        <v>816</v>
      </c>
      <c r="P9" s="134">
        <v>2450</v>
      </c>
      <c r="Q9" s="135"/>
      <c r="R9" s="137"/>
      <c r="S9" s="136"/>
      <c r="T9" s="303" t="s">
        <v>0</v>
      </c>
      <c r="U9" s="201" t="s">
        <v>815</v>
      </c>
      <c r="V9" s="137">
        <v>3100</v>
      </c>
      <c r="W9" s="135"/>
      <c r="X9" s="137"/>
      <c r="Y9" s="193"/>
      <c r="Z9" s="432"/>
      <c r="AA9" s="433"/>
      <c r="AB9" s="433"/>
      <c r="AC9" s="433"/>
      <c r="AD9" s="433"/>
      <c r="AE9" s="434"/>
      <c r="AF9" s="176"/>
    </row>
    <row r="10" spans="2:32" s="120" customFormat="1" ht="15" customHeight="1">
      <c r="B10" s="139" t="s">
        <v>161</v>
      </c>
      <c r="C10" s="140" t="s">
        <v>1070</v>
      </c>
      <c r="D10" s="141" t="s">
        <v>1069</v>
      </c>
      <c r="E10" s="142"/>
      <c r="F10" s="141"/>
      <c r="G10" s="143"/>
      <c r="H10" s="139" t="s">
        <v>161</v>
      </c>
      <c r="I10" s="140" t="s">
        <v>815</v>
      </c>
      <c r="J10" s="141">
        <v>2750</v>
      </c>
      <c r="K10" s="142"/>
      <c r="L10" s="144"/>
      <c r="M10" s="141"/>
      <c r="N10" s="139" t="s">
        <v>161</v>
      </c>
      <c r="O10" s="145" t="s">
        <v>327</v>
      </c>
      <c r="P10" s="141">
        <v>2150</v>
      </c>
      <c r="Q10" s="142"/>
      <c r="R10" s="144"/>
      <c r="S10" s="143"/>
      <c r="T10" s="139" t="s">
        <v>161</v>
      </c>
      <c r="U10" s="202" t="s">
        <v>816</v>
      </c>
      <c r="V10" s="144">
        <v>1700</v>
      </c>
      <c r="W10" s="142"/>
      <c r="X10" s="144"/>
      <c r="Y10" s="195"/>
      <c r="Z10" s="432"/>
      <c r="AA10" s="433"/>
      <c r="AB10" s="433"/>
      <c r="AC10" s="433"/>
      <c r="AD10" s="433"/>
      <c r="AE10" s="434"/>
      <c r="AF10" s="176"/>
    </row>
    <row r="11" spans="2:32" s="120" customFormat="1" ht="15" customHeight="1">
      <c r="B11" s="139" t="s">
        <v>162</v>
      </c>
      <c r="C11" s="140" t="s">
        <v>1255</v>
      </c>
      <c r="D11" s="141">
        <v>1300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1550</v>
      </c>
      <c r="E12" s="142"/>
      <c r="F12" s="141">
        <v>350</v>
      </c>
      <c r="G12" s="143"/>
      <c r="H12" s="139" t="s">
        <v>163</v>
      </c>
      <c r="I12" s="145" t="s">
        <v>816</v>
      </c>
      <c r="J12" s="141">
        <v>4300</v>
      </c>
      <c r="K12" s="142"/>
      <c r="L12" s="144"/>
      <c r="M12" s="141"/>
      <c r="N12" s="139" t="s">
        <v>163</v>
      </c>
      <c r="O12" s="140" t="s">
        <v>328</v>
      </c>
      <c r="P12" s="141">
        <v>1700</v>
      </c>
      <c r="Q12" s="142"/>
      <c r="R12" s="142">
        <v>200</v>
      </c>
      <c r="S12" s="143"/>
      <c r="T12" s="139" t="s">
        <v>163</v>
      </c>
      <c r="U12" s="202" t="s">
        <v>328</v>
      </c>
      <c r="V12" s="144">
        <v>2050</v>
      </c>
      <c r="W12" s="142"/>
      <c r="X12" s="144"/>
      <c r="Y12" s="195"/>
      <c r="Z12" s="432"/>
      <c r="AA12" s="433"/>
      <c r="AB12" s="433"/>
      <c r="AC12" s="433"/>
      <c r="AD12" s="433"/>
      <c r="AE12" s="434"/>
      <c r="AF12" s="176"/>
    </row>
    <row r="13" spans="2:32" s="120" customFormat="1" ht="15" customHeight="1">
      <c r="B13" s="139" t="s">
        <v>164</v>
      </c>
      <c r="C13" s="140" t="s">
        <v>1304</v>
      </c>
      <c r="D13" s="141">
        <v>4450</v>
      </c>
      <c r="E13" s="146"/>
      <c r="F13" s="147">
        <v>1150</v>
      </c>
      <c r="G13" s="143"/>
      <c r="H13" s="139" t="s">
        <v>164</v>
      </c>
      <c r="I13" s="140" t="s">
        <v>817</v>
      </c>
      <c r="J13" s="141" t="s">
        <v>713</v>
      </c>
      <c r="K13" s="146"/>
      <c r="L13" s="144"/>
      <c r="M13" s="147"/>
      <c r="N13" s="139" t="s">
        <v>164</v>
      </c>
      <c r="O13" s="140"/>
      <c r="P13" s="141"/>
      <c r="Q13" s="146"/>
      <c r="R13" s="146"/>
      <c r="S13" s="143"/>
      <c r="T13" s="139" t="s">
        <v>164</v>
      </c>
      <c r="U13" s="202" t="s">
        <v>330</v>
      </c>
      <c r="V13" s="144">
        <v>1800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818</v>
      </c>
      <c r="J14" s="141" t="s">
        <v>251</v>
      </c>
      <c r="K14" s="142"/>
      <c r="L14" s="144"/>
      <c r="M14" s="141"/>
      <c r="N14" s="139" t="s">
        <v>167</v>
      </c>
      <c r="O14" s="140" t="s">
        <v>331</v>
      </c>
      <c r="P14" s="141">
        <v>1000</v>
      </c>
      <c r="Q14" s="142"/>
      <c r="R14" s="142"/>
      <c r="S14" s="143"/>
      <c r="T14" s="139" t="s">
        <v>167</v>
      </c>
      <c r="U14" s="202" t="s">
        <v>332</v>
      </c>
      <c r="V14" s="144">
        <v>2200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2200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1130</v>
      </c>
      <c r="V16" s="181">
        <v>2850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1129</v>
      </c>
      <c r="V17" s="141" t="s">
        <v>1128</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1450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9100</v>
      </c>
      <c r="E23" s="203">
        <f>SUM(E9:E22)</f>
        <v>0</v>
      </c>
      <c r="F23" s="203">
        <f>SUM(F9:F22)</f>
        <v>2000</v>
      </c>
      <c r="G23" s="204">
        <f>SUM(G9:G22)</f>
        <v>0</v>
      </c>
      <c r="H23" s="157"/>
      <c r="I23" s="158" t="s">
        <v>165</v>
      </c>
      <c r="J23" s="203">
        <f>SUM(J9:J22)</f>
        <v>10000</v>
      </c>
      <c r="K23" s="203">
        <f>SUM(K9:K22)</f>
        <v>0</v>
      </c>
      <c r="L23" s="203">
        <f>SUM(L9:L22)</f>
        <v>0</v>
      </c>
      <c r="M23" s="204">
        <f>SUM(M9:M22)</f>
        <v>0</v>
      </c>
      <c r="N23" s="157"/>
      <c r="O23" s="158" t="s">
        <v>165</v>
      </c>
      <c r="P23" s="203">
        <f>SUM(P9:P22)</f>
        <v>9450</v>
      </c>
      <c r="Q23" s="203">
        <f>SUM(Q9:Q22)</f>
        <v>0</v>
      </c>
      <c r="R23" s="203">
        <f>SUM(R9:R22)</f>
        <v>300</v>
      </c>
      <c r="S23" s="204">
        <f>SUM(S9:S22)</f>
        <v>0</v>
      </c>
      <c r="T23" s="157"/>
      <c r="U23" s="158" t="s">
        <v>165</v>
      </c>
      <c r="V23" s="203">
        <f>SUM(V9:V22)</f>
        <v>20600</v>
      </c>
      <c r="W23" s="203">
        <f>SUM(W9:W22)</f>
        <v>0</v>
      </c>
      <c r="X23" s="203">
        <f>SUM(X9:X22)</f>
        <v>0</v>
      </c>
      <c r="Y23" s="204">
        <f>SUM(Y9:Y22)</f>
        <v>0</v>
      </c>
      <c r="Z23" s="435"/>
      <c r="AA23" s="436"/>
      <c r="AB23" s="436"/>
      <c r="AC23" s="436"/>
      <c r="AD23" s="436"/>
      <c r="AE23" s="437"/>
      <c r="AF23" s="176"/>
    </row>
    <row r="24" spans="2:31" ht="18" customHeight="1">
      <c r="B24" s="406" t="s">
        <v>1050</v>
      </c>
      <c r="C24" s="406"/>
      <c r="D24" s="406"/>
      <c r="E24" s="113"/>
      <c r="F24" s="113"/>
      <c r="G24" s="113"/>
      <c r="H24" s="407" t="s">
        <v>152</v>
      </c>
      <c r="I24" s="407"/>
      <c r="J24" s="408">
        <f>D36+J36+P36+V36+AB36</f>
        <v>17950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344</v>
      </c>
      <c r="U25" s="404"/>
      <c r="V25" s="404"/>
      <c r="W25" s="404"/>
      <c r="X25" s="404"/>
      <c r="Y25" s="405"/>
      <c r="Z25" s="403" t="s">
        <v>216</v>
      </c>
      <c r="AA25" s="404"/>
      <c r="AB25" s="404"/>
      <c r="AC25" s="404"/>
      <c r="AD25" s="404"/>
      <c r="AE25" s="405"/>
      <c r="AF25" s="150"/>
    </row>
    <row r="26" spans="2:32" s="126" customFormat="1" ht="15" customHeight="1">
      <c r="B26" s="438"/>
      <c r="C26" s="396" t="s">
        <v>629</v>
      </c>
      <c r="D26" s="396" t="s">
        <v>199</v>
      </c>
      <c r="E26" s="398"/>
      <c r="F26" s="396" t="s">
        <v>160</v>
      </c>
      <c r="G26" s="399"/>
      <c r="H26" s="438"/>
      <c r="I26" s="396" t="s">
        <v>629</v>
      </c>
      <c r="J26" s="396" t="s">
        <v>199</v>
      </c>
      <c r="K26" s="398"/>
      <c r="L26" s="396" t="s">
        <v>160</v>
      </c>
      <c r="M26" s="399"/>
      <c r="N26" s="438"/>
      <c r="O26" s="396" t="s">
        <v>629</v>
      </c>
      <c r="P26" s="396" t="s">
        <v>199</v>
      </c>
      <c r="Q26" s="398"/>
      <c r="R26" s="396" t="s">
        <v>160</v>
      </c>
      <c r="S26" s="399"/>
      <c r="T26" s="452"/>
      <c r="U26" s="454" t="s">
        <v>629</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800</v>
      </c>
      <c r="E28" s="135"/>
      <c r="F28" s="137"/>
      <c r="G28" s="135"/>
      <c r="H28" s="132" t="s">
        <v>0</v>
      </c>
      <c r="I28" s="133" t="s">
        <v>820</v>
      </c>
      <c r="J28" s="134">
        <v>500</v>
      </c>
      <c r="K28" s="135"/>
      <c r="L28" s="137"/>
      <c r="M28" s="134"/>
      <c r="N28" s="303" t="s">
        <v>0</v>
      </c>
      <c r="O28" s="133" t="s">
        <v>337</v>
      </c>
      <c r="P28" s="134">
        <v>800</v>
      </c>
      <c r="Q28" s="135"/>
      <c r="R28" s="137"/>
      <c r="S28" s="134"/>
      <c r="T28" s="303" t="s">
        <v>0</v>
      </c>
      <c r="U28" s="201" t="s">
        <v>819</v>
      </c>
      <c r="V28" s="137"/>
      <c r="W28" s="135"/>
      <c r="X28" s="137"/>
      <c r="Y28" s="192"/>
      <c r="Z28" s="432"/>
      <c r="AA28" s="433"/>
      <c r="AB28" s="433"/>
      <c r="AC28" s="433"/>
      <c r="AD28" s="433"/>
      <c r="AE28" s="434"/>
      <c r="AF28" s="176"/>
    </row>
    <row r="29" spans="2:32" s="120" customFormat="1" ht="15" customHeight="1">
      <c r="B29" s="139" t="s">
        <v>161</v>
      </c>
      <c r="C29" s="140" t="s">
        <v>821</v>
      </c>
      <c r="D29" s="141">
        <v>1400</v>
      </c>
      <c r="E29" s="142"/>
      <c r="F29" s="144">
        <v>600</v>
      </c>
      <c r="G29" s="142"/>
      <c r="H29" s="139" t="s">
        <v>161</v>
      </c>
      <c r="I29" s="140" t="s">
        <v>1145</v>
      </c>
      <c r="J29" s="141">
        <v>550</v>
      </c>
      <c r="K29" s="142"/>
      <c r="L29" s="144"/>
      <c r="M29" s="141"/>
      <c r="N29" s="139" t="s">
        <v>161</v>
      </c>
      <c r="O29" s="145" t="s">
        <v>821</v>
      </c>
      <c r="P29" s="141">
        <v>2700</v>
      </c>
      <c r="Q29" s="142"/>
      <c r="R29" s="144"/>
      <c r="S29" s="141"/>
      <c r="T29" s="139" t="s">
        <v>161</v>
      </c>
      <c r="U29" s="202" t="s">
        <v>820</v>
      </c>
      <c r="V29" s="144">
        <v>2500</v>
      </c>
      <c r="W29" s="142"/>
      <c r="X29" s="144"/>
      <c r="Y29" s="194"/>
      <c r="Z29" s="432"/>
      <c r="AA29" s="433"/>
      <c r="AB29" s="433"/>
      <c r="AC29" s="433"/>
      <c r="AD29" s="433"/>
      <c r="AE29" s="434"/>
      <c r="AF29" s="176"/>
    </row>
    <row r="30" spans="2:32" s="120" customFormat="1" ht="15" customHeight="1">
      <c r="B30" s="139" t="s">
        <v>162</v>
      </c>
      <c r="C30" s="140" t="s">
        <v>338</v>
      </c>
      <c r="D30" s="141">
        <v>650</v>
      </c>
      <c r="E30" s="142"/>
      <c r="F30" s="144"/>
      <c r="G30" s="142"/>
      <c r="H30" s="139" t="s">
        <v>162</v>
      </c>
      <c r="I30" s="140"/>
      <c r="J30" s="141"/>
      <c r="K30" s="142"/>
      <c r="L30" s="144"/>
      <c r="M30" s="141"/>
      <c r="N30" s="139" t="s">
        <v>162</v>
      </c>
      <c r="O30" s="140" t="s">
        <v>1096</v>
      </c>
      <c r="P30" s="259" t="s">
        <v>1095</v>
      </c>
      <c r="Q30" s="142"/>
      <c r="R30" s="144"/>
      <c r="S30" s="141"/>
      <c r="T30" s="139" t="s">
        <v>162</v>
      </c>
      <c r="U30" s="202" t="s">
        <v>338</v>
      </c>
      <c r="V30" s="144">
        <v>2100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1228</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3350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2850</v>
      </c>
      <c r="E36" s="203">
        <f>SUM(E28:E35)</f>
        <v>0</v>
      </c>
      <c r="F36" s="203">
        <f>SUM(F28:F35)</f>
        <v>600</v>
      </c>
      <c r="G36" s="204">
        <f>SUM(G28:G35)</f>
        <v>0</v>
      </c>
      <c r="H36" s="157"/>
      <c r="I36" s="158" t="s">
        <v>165</v>
      </c>
      <c r="J36" s="203">
        <f>SUM(J28:J35)</f>
        <v>1050</v>
      </c>
      <c r="K36" s="203">
        <f>SUM(K28:K35)</f>
        <v>0</v>
      </c>
      <c r="L36" s="203">
        <f>SUM(L28:L35)</f>
        <v>0</v>
      </c>
      <c r="M36" s="204">
        <f>SUM(M28:M35)</f>
        <v>0</v>
      </c>
      <c r="N36" s="157"/>
      <c r="O36" s="158" t="s">
        <v>165</v>
      </c>
      <c r="P36" s="203">
        <f>SUM(P28:P35)</f>
        <v>4250</v>
      </c>
      <c r="Q36" s="203">
        <f>SUM(Q28:Q35)</f>
        <v>0</v>
      </c>
      <c r="R36" s="203">
        <f>SUM(R28:R35)</f>
        <v>0</v>
      </c>
      <c r="S36" s="204">
        <f>SUM(S28:S35)</f>
        <v>0</v>
      </c>
      <c r="T36" s="157"/>
      <c r="U36" s="158" t="s">
        <v>165</v>
      </c>
      <c r="V36" s="203">
        <f>SUM(V28:V35)</f>
        <v>9800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7" t="s">
        <v>152</v>
      </c>
      <c r="I37" s="407"/>
      <c r="J37" s="408">
        <f>D49+J49+P49+V49</f>
        <v>3350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344</v>
      </c>
      <c r="U38" s="404"/>
      <c r="V38" s="404"/>
      <c r="W38" s="404"/>
      <c r="X38" s="404"/>
      <c r="Y38" s="405"/>
      <c r="Z38" s="403" t="s">
        <v>216</v>
      </c>
      <c r="AA38" s="404"/>
      <c r="AB38" s="404"/>
      <c r="AC38" s="404"/>
      <c r="AD38" s="404"/>
      <c r="AE38" s="405"/>
      <c r="AF38" s="150"/>
    </row>
    <row r="39" spans="2:32" s="126" customFormat="1" ht="15" customHeight="1">
      <c r="B39" s="438"/>
      <c r="C39" s="396" t="s">
        <v>629</v>
      </c>
      <c r="D39" s="396" t="s">
        <v>199</v>
      </c>
      <c r="E39" s="398"/>
      <c r="F39" s="396" t="s">
        <v>160</v>
      </c>
      <c r="G39" s="399"/>
      <c r="H39" s="438"/>
      <c r="I39" s="396" t="s">
        <v>629</v>
      </c>
      <c r="J39" s="396" t="s">
        <v>199</v>
      </c>
      <c r="K39" s="398"/>
      <c r="L39" s="396" t="s">
        <v>160</v>
      </c>
      <c r="M39" s="399"/>
      <c r="N39" s="438"/>
      <c r="O39" s="396" t="s">
        <v>629</v>
      </c>
      <c r="P39" s="396" t="s">
        <v>199</v>
      </c>
      <c r="Q39" s="398"/>
      <c r="R39" s="396" t="s">
        <v>160</v>
      </c>
      <c r="S39" s="399"/>
      <c r="T39" s="452"/>
      <c r="U39" s="454" t="s">
        <v>629</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1850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822</v>
      </c>
      <c r="V42" s="260" t="s">
        <v>713</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1850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AH7" sqref="AH7"/>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1042</v>
      </c>
      <c r="C5" s="406"/>
      <c r="D5" s="406"/>
      <c r="E5" s="113"/>
      <c r="F5" s="113"/>
      <c r="G5" s="113"/>
      <c r="H5" s="407" t="s">
        <v>152</v>
      </c>
      <c r="I5" s="407"/>
      <c r="J5" s="408">
        <f>D15+P15+J15+V15+AB15</f>
        <v>16900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4100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834</v>
      </c>
      <c r="AB9" s="134">
        <v>3450</v>
      </c>
      <c r="AC9" s="135"/>
      <c r="AD9" s="137"/>
      <c r="AE9" s="193"/>
      <c r="AF9" s="215"/>
    </row>
    <row r="10" spans="2:32" s="120" customFormat="1" ht="15" customHeight="1">
      <c r="B10" s="139" t="s">
        <v>161</v>
      </c>
      <c r="C10" s="140"/>
      <c r="D10" s="141"/>
      <c r="E10" s="142"/>
      <c r="F10" s="144"/>
      <c r="G10" s="143"/>
      <c r="H10" s="139" t="s">
        <v>161</v>
      </c>
      <c r="I10" s="140" t="s">
        <v>348</v>
      </c>
      <c r="J10" s="141">
        <v>500</v>
      </c>
      <c r="K10" s="142"/>
      <c r="L10" s="144"/>
      <c r="M10" s="141"/>
      <c r="N10" s="139" t="s">
        <v>161</v>
      </c>
      <c r="O10" s="140"/>
      <c r="P10" s="141"/>
      <c r="Q10" s="142"/>
      <c r="R10" s="144"/>
      <c r="S10" s="141"/>
      <c r="T10" s="139" t="s">
        <v>161</v>
      </c>
      <c r="U10" s="145" t="s">
        <v>836</v>
      </c>
      <c r="V10" s="141" t="s">
        <v>837</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4900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4100</v>
      </c>
      <c r="E15" s="159">
        <f>SUM(E9:E14)</f>
        <v>0</v>
      </c>
      <c r="F15" s="159">
        <f>SUM(F9:F14)</f>
        <v>850</v>
      </c>
      <c r="G15" s="186">
        <f>SUM(G9:G14)</f>
        <v>0</v>
      </c>
      <c r="H15" s="220"/>
      <c r="I15" s="221" t="s">
        <v>165</v>
      </c>
      <c r="J15" s="159">
        <f>SUM(J9:J14)</f>
        <v>1550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8350</v>
      </c>
      <c r="AC15" s="159">
        <f>SUM(AC9:AC14)</f>
        <v>0</v>
      </c>
      <c r="AD15" s="159">
        <f>SUM(AD9:AD14)</f>
        <v>0</v>
      </c>
      <c r="AE15" s="233">
        <f>SUM(AE9:AE14)</f>
        <v>0</v>
      </c>
      <c r="AF15" s="215"/>
    </row>
    <row r="16" spans="2:31" ht="18" customHeight="1">
      <c r="B16" s="406" t="s">
        <v>832</v>
      </c>
      <c r="C16" s="406"/>
      <c r="D16" s="406"/>
      <c r="E16" s="113"/>
      <c r="F16" s="113"/>
      <c r="G16" s="113"/>
      <c r="H16" s="407" t="s">
        <v>152</v>
      </c>
      <c r="I16" s="407"/>
      <c r="J16" s="408">
        <f>D26+J26+P26+V26+AB26</f>
        <v>16350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344</v>
      </c>
      <c r="AA17" s="404"/>
      <c r="AB17" s="404"/>
      <c r="AC17" s="404"/>
      <c r="AD17" s="404"/>
      <c r="AE17" s="405"/>
      <c r="AF17" s="150"/>
    </row>
    <row r="18" spans="2:32" s="126" customFormat="1" ht="15" customHeight="1">
      <c r="B18" s="438"/>
      <c r="C18" s="396" t="s">
        <v>629</v>
      </c>
      <c r="D18" s="396" t="s">
        <v>199</v>
      </c>
      <c r="E18" s="398"/>
      <c r="F18" s="396" t="s">
        <v>160</v>
      </c>
      <c r="G18" s="399"/>
      <c r="H18" s="438"/>
      <c r="I18" s="396" t="s">
        <v>629</v>
      </c>
      <c r="J18" s="396" t="s">
        <v>199</v>
      </c>
      <c r="K18" s="398"/>
      <c r="L18" s="396" t="s">
        <v>160</v>
      </c>
      <c r="M18" s="399"/>
      <c r="N18" s="482"/>
      <c r="O18" s="484" t="s">
        <v>629</v>
      </c>
      <c r="P18" s="484" t="s">
        <v>199</v>
      </c>
      <c r="Q18" s="486"/>
      <c r="R18" s="484" t="s">
        <v>160</v>
      </c>
      <c r="S18" s="487"/>
      <c r="T18" s="438"/>
      <c r="U18" s="396" t="s">
        <v>629</v>
      </c>
      <c r="V18" s="396" t="s">
        <v>199</v>
      </c>
      <c r="W18" s="398"/>
      <c r="X18" s="396" t="s">
        <v>160</v>
      </c>
      <c r="Y18" s="399"/>
      <c r="Z18" s="452"/>
      <c r="AA18" s="454" t="s">
        <v>629</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835</v>
      </c>
      <c r="J20" s="223" t="s">
        <v>247</v>
      </c>
      <c r="K20" s="135"/>
      <c r="L20" s="134"/>
      <c r="M20" s="134"/>
      <c r="N20" s="132" t="s">
        <v>0</v>
      </c>
      <c r="O20" s="133" t="s">
        <v>857</v>
      </c>
      <c r="P20" s="134">
        <v>350</v>
      </c>
      <c r="Q20" s="135"/>
      <c r="R20" s="137"/>
      <c r="S20" s="134"/>
      <c r="T20" s="132" t="s">
        <v>0</v>
      </c>
      <c r="U20" s="133" t="s">
        <v>838</v>
      </c>
      <c r="V20" s="134">
        <v>2050</v>
      </c>
      <c r="W20" s="135"/>
      <c r="X20" s="137"/>
      <c r="Y20" s="134"/>
      <c r="Z20" s="132" t="s">
        <v>0</v>
      </c>
      <c r="AA20" s="133" t="s">
        <v>838</v>
      </c>
      <c r="AB20" s="134">
        <v>5950</v>
      </c>
      <c r="AC20" s="135"/>
      <c r="AD20" s="137"/>
      <c r="AE20" s="193"/>
      <c r="AF20" s="176"/>
    </row>
    <row r="21" spans="2:32" s="120" customFormat="1" ht="15" customHeight="1">
      <c r="B21" s="139" t="s">
        <v>161</v>
      </c>
      <c r="C21" s="140" t="s">
        <v>350</v>
      </c>
      <c r="D21" s="141">
        <v>3100</v>
      </c>
      <c r="E21" s="142"/>
      <c r="F21" s="144">
        <v>1050</v>
      </c>
      <c r="G21" s="142"/>
      <c r="H21" s="139" t="s">
        <v>161</v>
      </c>
      <c r="I21" s="140" t="s">
        <v>858</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859</v>
      </c>
      <c r="AB21" s="141">
        <v>2650</v>
      </c>
      <c r="AC21" s="142"/>
      <c r="AD21" s="144"/>
      <c r="AE21" s="195"/>
      <c r="AF21" s="176"/>
    </row>
    <row r="22" spans="2:32" s="120" customFormat="1" ht="15" customHeight="1">
      <c r="B22" s="139" t="s">
        <v>162</v>
      </c>
      <c r="C22" s="140" t="s">
        <v>1085</v>
      </c>
      <c r="D22" s="141">
        <v>1350</v>
      </c>
      <c r="E22" s="142"/>
      <c r="F22" s="144">
        <v>450</v>
      </c>
      <c r="G22" s="142"/>
      <c r="H22" s="139" t="s">
        <v>162</v>
      </c>
      <c r="I22" s="140" t="s">
        <v>351</v>
      </c>
      <c r="J22" s="224" t="s">
        <v>1387</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839</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8600</v>
      </c>
      <c r="AC26" s="159">
        <f>SUM(AC20:AC25)</f>
        <v>0</v>
      </c>
      <c r="AD26" s="159">
        <f>SUM(AD20:AD25)</f>
        <v>0</v>
      </c>
      <c r="AE26" s="233">
        <f>SUM(AE20:AE25)</f>
        <v>0</v>
      </c>
      <c r="AF26" s="176"/>
    </row>
    <row r="27" spans="2:31" ht="18" customHeight="1">
      <c r="B27" s="406" t="s">
        <v>833</v>
      </c>
      <c r="C27" s="406"/>
      <c r="D27" s="406"/>
      <c r="E27" s="113"/>
      <c r="F27" s="113"/>
      <c r="G27" s="113"/>
      <c r="H27" s="407" t="s">
        <v>152</v>
      </c>
      <c r="I27" s="407"/>
      <c r="J27" s="408">
        <f>D37+J37+P37+V37+AB37</f>
        <v>3100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344</v>
      </c>
      <c r="AA28" s="404"/>
      <c r="AB28" s="404"/>
      <c r="AC28" s="404"/>
      <c r="AD28" s="404"/>
      <c r="AE28" s="405"/>
      <c r="AF28" s="150"/>
    </row>
    <row r="29" spans="2:32" s="126" customFormat="1" ht="15" customHeight="1">
      <c r="B29" s="438"/>
      <c r="C29" s="396" t="s">
        <v>629</v>
      </c>
      <c r="D29" s="396" t="s">
        <v>199</v>
      </c>
      <c r="E29" s="398"/>
      <c r="F29" s="396" t="s">
        <v>160</v>
      </c>
      <c r="G29" s="399"/>
      <c r="H29" s="438"/>
      <c r="I29" s="396" t="s">
        <v>629</v>
      </c>
      <c r="J29" s="396" t="s">
        <v>199</v>
      </c>
      <c r="K29" s="398"/>
      <c r="L29" s="396" t="s">
        <v>160</v>
      </c>
      <c r="M29" s="399"/>
      <c r="N29" s="482"/>
      <c r="O29" s="484" t="s">
        <v>629</v>
      </c>
      <c r="P29" s="484" t="s">
        <v>199</v>
      </c>
      <c r="Q29" s="486"/>
      <c r="R29" s="484" t="s">
        <v>160</v>
      </c>
      <c r="S29" s="487"/>
      <c r="T29" s="438"/>
      <c r="U29" s="396" t="s">
        <v>629</v>
      </c>
      <c r="V29" s="396" t="s">
        <v>199</v>
      </c>
      <c r="W29" s="398"/>
      <c r="X29" s="396" t="s">
        <v>160</v>
      </c>
      <c r="Y29" s="399"/>
      <c r="Z29" s="452"/>
      <c r="AA29" s="454" t="s">
        <v>629</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840</v>
      </c>
      <c r="D31" s="134">
        <v>1000</v>
      </c>
      <c r="E31" s="135"/>
      <c r="F31" s="137">
        <v>150</v>
      </c>
      <c r="G31" s="135"/>
      <c r="H31" s="132" t="s">
        <v>0</v>
      </c>
      <c r="I31" s="133" t="s">
        <v>841</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1300</v>
      </c>
      <c r="AC31" s="135"/>
      <c r="AD31" s="137"/>
      <c r="AE31" s="193"/>
      <c r="AF31" s="176"/>
    </row>
    <row r="32" spans="2:32" s="120" customFormat="1" ht="15" customHeight="1">
      <c r="B32" s="139" t="s">
        <v>161</v>
      </c>
      <c r="C32" s="140"/>
      <c r="D32" s="141" t="s">
        <v>1388</v>
      </c>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1000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1300</v>
      </c>
      <c r="AC37" s="159">
        <f>SUM(AC31:AC36)</f>
        <v>0</v>
      </c>
      <c r="AD37" s="159">
        <f>SUM(AD31:AD36)</f>
        <v>0</v>
      </c>
      <c r="AE37" s="233">
        <f>SUM(AE31:AE36)</f>
        <v>0</v>
      </c>
      <c r="AF37" s="176"/>
    </row>
    <row r="38" spans="2:31" ht="18" customHeight="1">
      <c r="B38" s="406" t="s">
        <v>1051</v>
      </c>
      <c r="C38" s="406"/>
      <c r="D38" s="406"/>
      <c r="E38" s="113"/>
      <c r="F38" s="113"/>
      <c r="G38" s="113"/>
      <c r="H38" s="407" t="s">
        <v>152</v>
      </c>
      <c r="I38" s="407"/>
      <c r="J38" s="408">
        <f>D48+J48+P48+V48+AB48</f>
        <v>15350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344</v>
      </c>
      <c r="AA39" s="404"/>
      <c r="AB39" s="404"/>
      <c r="AC39" s="404"/>
      <c r="AD39" s="404"/>
      <c r="AE39" s="405"/>
      <c r="AF39" s="150"/>
    </row>
    <row r="40" spans="2:32" s="126" customFormat="1" ht="15" customHeight="1">
      <c r="B40" s="438"/>
      <c r="C40" s="396" t="s">
        <v>629</v>
      </c>
      <c r="D40" s="396" t="s">
        <v>199</v>
      </c>
      <c r="E40" s="398"/>
      <c r="F40" s="396" t="s">
        <v>160</v>
      </c>
      <c r="G40" s="399"/>
      <c r="H40" s="438"/>
      <c r="I40" s="396" t="s">
        <v>629</v>
      </c>
      <c r="J40" s="396" t="s">
        <v>199</v>
      </c>
      <c r="K40" s="398"/>
      <c r="L40" s="396" t="s">
        <v>160</v>
      </c>
      <c r="M40" s="399"/>
      <c r="N40" s="482"/>
      <c r="O40" s="484" t="s">
        <v>629</v>
      </c>
      <c r="P40" s="484" t="s">
        <v>199</v>
      </c>
      <c r="Q40" s="486"/>
      <c r="R40" s="484" t="s">
        <v>160</v>
      </c>
      <c r="S40" s="487"/>
      <c r="T40" s="438"/>
      <c r="U40" s="396" t="s">
        <v>629</v>
      </c>
      <c r="V40" s="396" t="s">
        <v>199</v>
      </c>
      <c r="W40" s="398"/>
      <c r="X40" s="396" t="s">
        <v>160</v>
      </c>
      <c r="Y40" s="399"/>
      <c r="Z40" s="452"/>
      <c r="AA40" s="454" t="s">
        <v>629</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861</v>
      </c>
      <c r="J42" s="134">
        <v>1800</v>
      </c>
      <c r="K42" s="135"/>
      <c r="L42" s="134">
        <v>300</v>
      </c>
      <c r="M42" s="135"/>
      <c r="N42" s="132" t="s">
        <v>0</v>
      </c>
      <c r="O42" s="133" t="s">
        <v>862</v>
      </c>
      <c r="P42" s="134">
        <v>1050</v>
      </c>
      <c r="Q42" s="135"/>
      <c r="R42" s="137"/>
      <c r="S42" s="234"/>
      <c r="T42" s="132" t="s">
        <v>0</v>
      </c>
      <c r="U42" s="133" t="s">
        <v>842</v>
      </c>
      <c r="V42" s="134">
        <v>3050</v>
      </c>
      <c r="W42" s="135"/>
      <c r="X42" s="137"/>
      <c r="Y42" s="235"/>
      <c r="Z42" s="132" t="s">
        <v>0</v>
      </c>
      <c r="AA42" s="133" t="s">
        <v>860</v>
      </c>
      <c r="AB42" s="134">
        <v>1400</v>
      </c>
      <c r="AC42" s="135"/>
      <c r="AD42" s="137"/>
      <c r="AE42" s="192"/>
      <c r="AF42" s="176"/>
    </row>
    <row r="43" spans="2:32" s="120" customFormat="1" ht="15" customHeight="1">
      <c r="B43" s="139" t="s">
        <v>161</v>
      </c>
      <c r="C43" s="140" t="s">
        <v>861</v>
      </c>
      <c r="D43" s="141">
        <v>3050</v>
      </c>
      <c r="E43" s="142"/>
      <c r="F43" s="144">
        <v>500</v>
      </c>
      <c r="G43" s="146"/>
      <c r="H43" s="139" t="s">
        <v>161</v>
      </c>
      <c r="I43" s="140"/>
      <c r="J43" s="141"/>
      <c r="K43" s="142"/>
      <c r="L43" s="141"/>
      <c r="M43" s="142"/>
      <c r="N43" s="139" t="s">
        <v>161</v>
      </c>
      <c r="O43" s="140" t="s">
        <v>843</v>
      </c>
      <c r="P43" s="141"/>
      <c r="Q43" s="142"/>
      <c r="R43" s="144"/>
      <c r="S43" s="147"/>
      <c r="T43" s="139" t="s">
        <v>161</v>
      </c>
      <c r="U43" s="140"/>
      <c r="V43" s="141"/>
      <c r="W43" s="142"/>
      <c r="X43" s="144"/>
      <c r="Y43" s="197"/>
      <c r="Z43" s="139" t="s">
        <v>161</v>
      </c>
      <c r="AA43" s="140" t="s">
        <v>861</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860</v>
      </c>
      <c r="J44" s="141">
        <v>650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860</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3050</v>
      </c>
      <c r="E48" s="159">
        <f>SUM(E42:E47)</f>
        <v>0</v>
      </c>
      <c r="F48" s="159">
        <f>SUM(F42:F47)</f>
        <v>500</v>
      </c>
      <c r="G48" s="159">
        <f>SUM(G42:G47)</f>
        <v>0</v>
      </c>
      <c r="H48" s="220"/>
      <c r="I48" s="221" t="s">
        <v>165</v>
      </c>
      <c r="J48" s="159">
        <f>SUM(J42:J47)</f>
        <v>2450</v>
      </c>
      <c r="K48" s="159">
        <f>SUM(K42:K47)</f>
        <v>0</v>
      </c>
      <c r="L48" s="159">
        <f>SUM(L42:L47)</f>
        <v>500</v>
      </c>
      <c r="M48" s="159">
        <f>SUM(M42:M47)</f>
        <v>0</v>
      </c>
      <c r="N48" s="220"/>
      <c r="O48" s="221" t="s">
        <v>165</v>
      </c>
      <c r="P48" s="159">
        <f>SUM(P42:P47)</f>
        <v>1050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P25" sqref="P2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1041</v>
      </c>
      <c r="C5" s="406"/>
      <c r="D5" s="406"/>
      <c r="E5" s="113"/>
      <c r="F5" s="113"/>
      <c r="G5" s="113"/>
      <c r="H5" s="407" t="s">
        <v>152</v>
      </c>
      <c r="I5" s="407"/>
      <c r="J5" s="408">
        <f>D19+P19+J19+V19+AB19</f>
        <v>17850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1300</v>
      </c>
      <c r="E9" s="135"/>
      <c r="F9" s="134">
        <v>450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1289</v>
      </c>
      <c r="AB9" s="137">
        <v>2200</v>
      </c>
      <c r="AC9" s="135"/>
      <c r="AD9" s="137"/>
      <c r="AE9" s="192"/>
      <c r="AF9" s="215"/>
    </row>
    <row r="10" spans="2:32" s="120" customFormat="1" ht="15" customHeight="1">
      <c r="B10" s="139" t="s">
        <v>161</v>
      </c>
      <c r="C10" s="140" t="s">
        <v>356</v>
      </c>
      <c r="D10" s="141">
        <v>2050</v>
      </c>
      <c r="E10" s="142"/>
      <c r="F10" s="141">
        <v>550</v>
      </c>
      <c r="G10" s="143"/>
      <c r="H10" s="139" t="s">
        <v>161</v>
      </c>
      <c r="I10" s="140" t="s">
        <v>1185</v>
      </c>
      <c r="J10" s="141">
        <v>1100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845</v>
      </c>
      <c r="V11" s="141" t="s">
        <v>846</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847</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1650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3350</v>
      </c>
      <c r="E19" s="159">
        <f>SUM(E9:E18)</f>
        <v>0</v>
      </c>
      <c r="F19" s="159">
        <f>SUM(F9:F18)</f>
        <v>1000</v>
      </c>
      <c r="G19" s="186">
        <f>SUM(G9:G18)</f>
        <v>0</v>
      </c>
      <c r="H19" s="157"/>
      <c r="I19" s="158" t="s">
        <v>165</v>
      </c>
      <c r="J19" s="159">
        <f>SUM(J9:J18)</f>
        <v>2200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6400</v>
      </c>
      <c r="AC19" s="159">
        <f>SUM(AC9:AC18)</f>
        <v>0</v>
      </c>
      <c r="AD19" s="159">
        <f>SUM(AD9:AD18)</f>
        <v>150</v>
      </c>
      <c r="AE19" s="233">
        <f>SUM(AE9:AE18)</f>
        <v>0</v>
      </c>
      <c r="AF19" s="215"/>
    </row>
    <row r="20" spans="2:31" ht="18" customHeight="1">
      <c r="B20" s="406" t="s">
        <v>844</v>
      </c>
      <c r="C20" s="406"/>
      <c r="D20" s="406"/>
      <c r="E20" s="113"/>
      <c r="F20" s="113"/>
      <c r="G20" s="113"/>
      <c r="H20" s="407" t="s">
        <v>152</v>
      </c>
      <c r="I20" s="407"/>
      <c r="J20" s="408">
        <f>D34+J34+P34+V34+AB34</f>
        <v>25350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344</v>
      </c>
      <c r="AA21" s="404"/>
      <c r="AB21" s="404"/>
      <c r="AC21" s="404"/>
      <c r="AD21" s="404"/>
      <c r="AE21" s="405"/>
      <c r="AF21" s="138"/>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52"/>
      <c r="AA22" s="454" t="s">
        <v>629</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1321</v>
      </c>
      <c r="D24" s="134">
        <v>6000</v>
      </c>
      <c r="E24" s="135"/>
      <c r="F24" s="134">
        <v>600</v>
      </c>
      <c r="G24" s="135"/>
      <c r="H24" s="132" t="s">
        <v>0</v>
      </c>
      <c r="I24" s="133" t="s">
        <v>850</v>
      </c>
      <c r="J24" s="310">
        <v>2250</v>
      </c>
      <c r="K24" s="135"/>
      <c r="L24" s="137"/>
      <c r="M24" s="134"/>
      <c r="N24" s="132" t="s">
        <v>0</v>
      </c>
      <c r="O24" s="133" t="s">
        <v>850</v>
      </c>
      <c r="P24" s="134">
        <v>800</v>
      </c>
      <c r="Q24" s="135"/>
      <c r="R24" s="137"/>
      <c r="S24" s="134"/>
      <c r="T24" s="132" t="s">
        <v>0</v>
      </c>
      <c r="U24" s="133" t="s">
        <v>361</v>
      </c>
      <c r="V24" s="134">
        <v>3000</v>
      </c>
      <c r="W24" s="135"/>
      <c r="X24" s="134">
        <v>250</v>
      </c>
      <c r="Y24" s="135"/>
      <c r="Z24" s="132" t="s">
        <v>0</v>
      </c>
      <c r="AA24" s="201" t="s">
        <v>1320</v>
      </c>
      <c r="AB24" s="310" t="s">
        <v>1319</v>
      </c>
      <c r="AC24" s="135"/>
      <c r="AD24" s="137"/>
      <c r="AE24" s="192"/>
      <c r="AF24" s="176"/>
    </row>
    <row r="25" spans="2:32" s="120" customFormat="1" ht="15" customHeight="1">
      <c r="B25" s="139" t="s">
        <v>161</v>
      </c>
      <c r="C25" s="140" t="s">
        <v>849</v>
      </c>
      <c r="D25" s="141">
        <v>2100</v>
      </c>
      <c r="E25" s="142"/>
      <c r="F25" s="141">
        <v>350</v>
      </c>
      <c r="G25" s="142"/>
      <c r="H25" s="139" t="s">
        <v>161</v>
      </c>
      <c r="I25" s="140" t="s">
        <v>362</v>
      </c>
      <c r="J25" s="149">
        <v>550</v>
      </c>
      <c r="K25" s="142"/>
      <c r="L25" s="141"/>
      <c r="M25" s="141"/>
      <c r="N25" s="139" t="s">
        <v>161</v>
      </c>
      <c r="O25" s="140" t="s">
        <v>849</v>
      </c>
      <c r="P25" s="141">
        <v>650</v>
      </c>
      <c r="Q25" s="142"/>
      <c r="R25" s="144"/>
      <c r="S25" s="141"/>
      <c r="T25" s="139" t="s">
        <v>161</v>
      </c>
      <c r="U25" s="145" t="s">
        <v>854</v>
      </c>
      <c r="V25" s="141">
        <v>3200</v>
      </c>
      <c r="W25" s="142"/>
      <c r="X25" s="141">
        <v>450</v>
      </c>
      <c r="Y25" s="142"/>
      <c r="Z25" s="139" t="s">
        <v>161</v>
      </c>
      <c r="AA25" s="202" t="s">
        <v>849</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851</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848</v>
      </c>
      <c r="D27" s="141">
        <v>550</v>
      </c>
      <c r="E27" s="142"/>
      <c r="F27" s="141">
        <v>200</v>
      </c>
      <c r="G27" s="142"/>
      <c r="H27" s="139" t="s">
        <v>163</v>
      </c>
      <c r="I27" s="145" t="s">
        <v>852</v>
      </c>
      <c r="J27" s="141" t="s">
        <v>853</v>
      </c>
      <c r="K27" s="142"/>
      <c r="L27" s="141"/>
      <c r="M27" s="141"/>
      <c r="N27" s="139" t="s">
        <v>163</v>
      </c>
      <c r="O27" s="140"/>
      <c r="P27" s="141"/>
      <c r="Q27" s="142"/>
      <c r="R27" s="144"/>
      <c r="S27" s="141"/>
      <c r="T27" s="139" t="s">
        <v>163</v>
      </c>
      <c r="U27" s="140" t="s">
        <v>848</v>
      </c>
      <c r="V27" s="141">
        <v>400</v>
      </c>
      <c r="W27" s="142"/>
      <c r="X27" s="141">
        <v>50</v>
      </c>
      <c r="Y27" s="142"/>
      <c r="Z27" s="139" t="s">
        <v>163</v>
      </c>
      <c r="AA27" s="202" t="s">
        <v>848</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855</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8950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1450</v>
      </c>
      <c r="Q34" s="159">
        <f>SUM(Q24:Q33)</f>
        <v>0</v>
      </c>
      <c r="R34" s="159">
        <f>SUM(R24:R33)</f>
        <v>0</v>
      </c>
      <c r="S34" s="159">
        <f>SUM(S24:S33)</f>
        <v>0</v>
      </c>
      <c r="T34" s="157"/>
      <c r="U34" s="158" t="s">
        <v>165</v>
      </c>
      <c r="V34" s="159">
        <f>SUM(V24:V33)</f>
        <v>7900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X44" sqref="X44"/>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877</v>
      </c>
      <c r="AB2" s="385"/>
      <c r="AC2" s="385"/>
      <c r="AD2" s="113" t="s">
        <v>14</v>
      </c>
      <c r="AE2" s="114">
        <v>1</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864</v>
      </c>
      <c r="C5" s="406"/>
      <c r="D5" s="406"/>
      <c r="E5" s="113"/>
      <c r="F5" s="113"/>
      <c r="G5" s="113"/>
      <c r="H5" s="407" t="s">
        <v>152</v>
      </c>
      <c r="I5" s="407"/>
      <c r="J5" s="408">
        <f>D34+P34+J34+V34+AB19</f>
        <v>97400</v>
      </c>
      <c r="K5" s="408"/>
      <c r="L5" s="409">
        <f>F34+L34+R34+X34+AD19</f>
        <v>9850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2800</v>
      </c>
      <c r="E9" s="135"/>
      <c r="F9" s="134">
        <v>500</v>
      </c>
      <c r="G9" s="136"/>
      <c r="H9" s="132" t="s">
        <v>0</v>
      </c>
      <c r="I9" s="133" t="s">
        <v>370</v>
      </c>
      <c r="J9" s="134">
        <v>4250</v>
      </c>
      <c r="K9" s="135"/>
      <c r="L9" s="134">
        <v>400</v>
      </c>
      <c r="M9" s="135"/>
      <c r="N9" s="132" t="s">
        <v>0</v>
      </c>
      <c r="O9" s="133" t="s">
        <v>371</v>
      </c>
      <c r="P9" s="134">
        <v>500</v>
      </c>
      <c r="Q9" s="135"/>
      <c r="R9" s="137"/>
      <c r="S9" s="134"/>
      <c r="T9" s="132" t="s">
        <v>0</v>
      </c>
      <c r="U9" s="133" t="s">
        <v>372</v>
      </c>
      <c r="V9" s="134">
        <v>2450</v>
      </c>
      <c r="W9" s="135"/>
      <c r="X9" s="134">
        <v>50</v>
      </c>
      <c r="Y9" s="241"/>
      <c r="Z9" s="132" t="s">
        <v>0</v>
      </c>
      <c r="AA9" s="133" t="s">
        <v>1229</v>
      </c>
      <c r="AB9" s="134">
        <v>250</v>
      </c>
      <c r="AC9" s="135"/>
      <c r="AD9" s="134"/>
      <c r="AE9" s="192"/>
      <c r="AF9" s="215"/>
    </row>
    <row r="10" spans="2:32" s="120" customFormat="1" ht="15" customHeight="1">
      <c r="B10" s="139" t="s">
        <v>161</v>
      </c>
      <c r="C10" s="140"/>
      <c r="D10" s="141"/>
      <c r="E10" s="142"/>
      <c r="F10" s="141"/>
      <c r="G10" s="143"/>
      <c r="H10" s="139" t="s">
        <v>161</v>
      </c>
      <c r="I10" s="140" t="s">
        <v>373</v>
      </c>
      <c r="J10" s="141">
        <v>850</v>
      </c>
      <c r="K10" s="142"/>
      <c r="L10" s="141">
        <v>200</v>
      </c>
      <c r="M10" s="142"/>
      <c r="N10" s="139" t="s">
        <v>161</v>
      </c>
      <c r="O10" s="140" t="s">
        <v>374</v>
      </c>
      <c r="P10" s="141">
        <v>1950</v>
      </c>
      <c r="Q10" s="142"/>
      <c r="R10" s="144"/>
      <c r="S10" s="141"/>
      <c r="T10" s="139" t="s">
        <v>161</v>
      </c>
      <c r="U10" s="145"/>
      <c r="V10" s="141"/>
      <c r="W10" s="142"/>
      <c r="X10" s="141"/>
      <c r="Y10" s="242"/>
      <c r="Z10" s="139" t="s">
        <v>161</v>
      </c>
      <c r="AA10" s="145" t="s">
        <v>871</v>
      </c>
      <c r="AB10" s="141">
        <v>600</v>
      </c>
      <c r="AC10" s="142"/>
      <c r="AD10" s="142">
        <v>50</v>
      </c>
      <c r="AE10" s="194"/>
      <c r="AF10" s="215"/>
    </row>
    <row r="11" spans="2:32" s="120" customFormat="1" ht="15" customHeight="1">
      <c r="B11" s="139" t="s">
        <v>162</v>
      </c>
      <c r="C11" s="140" t="s">
        <v>375</v>
      </c>
      <c r="D11" s="141">
        <v>2300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2400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3500</v>
      </c>
      <c r="E12" s="142"/>
      <c r="F12" s="141">
        <v>700</v>
      </c>
      <c r="G12" s="143"/>
      <c r="H12" s="139" t="s">
        <v>163</v>
      </c>
      <c r="I12" s="145" t="s">
        <v>1187</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1188</v>
      </c>
      <c r="J13" s="141" t="s">
        <v>1189</v>
      </c>
      <c r="K13" s="146"/>
      <c r="L13" s="147"/>
      <c r="M13" s="146"/>
      <c r="N13" s="139" t="s">
        <v>164</v>
      </c>
      <c r="O13" s="140" t="s">
        <v>377</v>
      </c>
      <c r="P13" s="141">
        <v>3200</v>
      </c>
      <c r="Q13" s="146"/>
      <c r="R13" s="144"/>
      <c r="S13" s="147"/>
      <c r="T13" s="139" t="s">
        <v>164</v>
      </c>
      <c r="U13" s="140" t="s">
        <v>370</v>
      </c>
      <c r="V13" s="141">
        <v>2600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2950</v>
      </c>
      <c r="K14" s="142"/>
      <c r="L14" s="141">
        <v>250</v>
      </c>
      <c r="M14" s="142"/>
      <c r="N14" s="139" t="s">
        <v>167</v>
      </c>
      <c r="O14" s="140" t="s">
        <v>867</v>
      </c>
      <c r="P14" s="141">
        <v>1100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2900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4150</v>
      </c>
      <c r="E16" s="182"/>
      <c r="F16" s="181">
        <v>950</v>
      </c>
      <c r="G16" s="184"/>
      <c r="H16" s="179" t="s">
        <v>200</v>
      </c>
      <c r="I16" s="180" t="s">
        <v>382</v>
      </c>
      <c r="J16" s="181">
        <v>2850</v>
      </c>
      <c r="K16" s="182"/>
      <c r="L16" s="183"/>
      <c r="M16" s="182"/>
      <c r="N16" s="179" t="s">
        <v>200</v>
      </c>
      <c r="O16" s="180" t="s">
        <v>380</v>
      </c>
      <c r="P16" s="181">
        <v>4900</v>
      </c>
      <c r="Q16" s="182"/>
      <c r="R16" s="183"/>
      <c r="S16" s="181"/>
      <c r="T16" s="179" t="s">
        <v>200</v>
      </c>
      <c r="U16" s="180" t="s">
        <v>1389</v>
      </c>
      <c r="V16" s="181" t="s">
        <v>1390</v>
      </c>
      <c r="W16" s="182"/>
      <c r="X16" s="182"/>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1050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2400</v>
      </c>
      <c r="E18" s="142"/>
      <c r="F18" s="141">
        <v>650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876</v>
      </c>
      <c r="J19" s="141">
        <v>2150</v>
      </c>
      <c r="K19" s="142"/>
      <c r="L19" s="144"/>
      <c r="M19" s="194"/>
      <c r="N19" s="139" t="s">
        <v>180</v>
      </c>
      <c r="O19" s="140" t="s">
        <v>385</v>
      </c>
      <c r="P19" s="141">
        <v>1300</v>
      </c>
      <c r="Q19" s="142"/>
      <c r="R19" s="144"/>
      <c r="S19" s="195"/>
      <c r="T19" s="139" t="s">
        <v>180</v>
      </c>
      <c r="U19" s="140" t="s">
        <v>868</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1337</v>
      </c>
      <c r="D20" s="141" t="s">
        <v>1338</v>
      </c>
      <c r="E20" s="142"/>
      <c r="F20" s="141"/>
      <c r="G20" s="194"/>
      <c r="H20" s="139" t="s">
        <v>181</v>
      </c>
      <c r="I20" s="140" t="s">
        <v>387</v>
      </c>
      <c r="J20" s="141">
        <v>500</v>
      </c>
      <c r="K20" s="142"/>
      <c r="L20" s="144"/>
      <c r="M20" s="194"/>
      <c r="N20" s="139" t="s">
        <v>181</v>
      </c>
      <c r="O20" s="140" t="s">
        <v>386</v>
      </c>
      <c r="P20" s="141">
        <v>600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550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700</v>
      </c>
      <c r="E23" s="142"/>
      <c r="F23" s="141">
        <v>200</v>
      </c>
      <c r="G23" s="194"/>
      <c r="H23" s="139" t="s">
        <v>184</v>
      </c>
      <c r="I23" s="140" t="s">
        <v>866</v>
      </c>
      <c r="J23" s="141">
        <v>750</v>
      </c>
      <c r="K23" s="142"/>
      <c r="L23" s="141">
        <v>50</v>
      </c>
      <c r="M23" s="194"/>
      <c r="N23" s="139" t="s">
        <v>184</v>
      </c>
      <c r="O23" s="140"/>
      <c r="P23" s="141"/>
      <c r="Q23" s="142"/>
      <c r="R23" s="141"/>
      <c r="S23" s="195"/>
      <c r="T23" s="139" t="s">
        <v>184</v>
      </c>
      <c r="U23" s="140" t="s">
        <v>394</v>
      </c>
      <c r="V23" s="141">
        <v>2350</v>
      </c>
      <c r="W23" s="142"/>
      <c r="X23" s="142">
        <v>950</v>
      </c>
      <c r="Y23" s="194"/>
      <c r="Z23" s="432"/>
      <c r="AA23" s="433"/>
      <c r="AB23" s="433"/>
      <c r="AC23" s="433"/>
      <c r="AD23" s="433"/>
      <c r="AE23" s="434"/>
      <c r="AF23" s="176"/>
    </row>
    <row r="24" spans="2:32" s="120" customFormat="1" ht="15" customHeight="1">
      <c r="B24" s="139" t="s">
        <v>185</v>
      </c>
      <c r="C24" s="140" t="s">
        <v>373</v>
      </c>
      <c r="D24" s="260">
        <v>1700</v>
      </c>
      <c r="E24" s="142"/>
      <c r="F24" s="141">
        <v>450</v>
      </c>
      <c r="G24" s="194"/>
      <c r="H24" s="139" t="s">
        <v>185</v>
      </c>
      <c r="I24" s="140" t="s">
        <v>390</v>
      </c>
      <c r="J24" s="260">
        <v>3600</v>
      </c>
      <c r="K24" s="142"/>
      <c r="L24" s="144">
        <v>300</v>
      </c>
      <c r="M24" s="194"/>
      <c r="N24" s="139" t="s">
        <v>185</v>
      </c>
      <c r="O24" s="140"/>
      <c r="P24" s="149"/>
      <c r="Q24" s="142"/>
      <c r="R24" s="144"/>
      <c r="S24" s="195"/>
      <c r="T24" s="139" t="s">
        <v>185</v>
      </c>
      <c r="U24" s="140" t="s">
        <v>870</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869</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1600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20450</v>
      </c>
      <c r="E34" s="159">
        <f>SUM(E9:E33)</f>
        <v>0</v>
      </c>
      <c r="F34" s="159">
        <f>SUM(F9:F33)</f>
        <v>4250</v>
      </c>
      <c r="G34" s="159">
        <f>SUM(G9:G33)</f>
        <v>0</v>
      </c>
      <c r="H34" s="157"/>
      <c r="I34" s="158" t="s">
        <v>165</v>
      </c>
      <c r="J34" s="159">
        <f>SUM(J9:J33)</f>
        <v>33650</v>
      </c>
      <c r="K34" s="159">
        <f>SUM(K9:K33)</f>
        <v>0</v>
      </c>
      <c r="L34" s="159">
        <f>SUM(L9:L33)</f>
        <v>2750</v>
      </c>
      <c r="M34" s="159">
        <f>SUM(M9:M33)</f>
        <v>0</v>
      </c>
      <c r="N34" s="157"/>
      <c r="O34" s="158" t="s">
        <v>165</v>
      </c>
      <c r="P34" s="159">
        <f>SUM(P9:P33)</f>
        <v>14600</v>
      </c>
      <c r="Q34" s="159">
        <f>SUM(Q9:Q33)</f>
        <v>0</v>
      </c>
      <c r="R34" s="159">
        <f>SUM(R9:R33)</f>
        <v>0</v>
      </c>
      <c r="S34" s="159">
        <f>SUM(S9:S33)</f>
        <v>0</v>
      </c>
      <c r="T34" s="157"/>
      <c r="U34" s="158" t="s">
        <v>165</v>
      </c>
      <c r="V34" s="159">
        <f>SUM(V9:V33)</f>
        <v>27250</v>
      </c>
      <c r="W34" s="159">
        <f>SUM(W9:W33)</f>
        <v>0</v>
      </c>
      <c r="X34" s="159">
        <f>SUM(X9:X33)</f>
        <v>2750</v>
      </c>
      <c r="Y34" s="159">
        <f>SUM(Y9:Y33)</f>
        <v>0</v>
      </c>
      <c r="Z34" s="435"/>
      <c r="AA34" s="436"/>
      <c r="AB34" s="436"/>
      <c r="AC34" s="436"/>
      <c r="AD34" s="436"/>
      <c r="AE34" s="437"/>
      <c r="AF34" s="215"/>
    </row>
    <row r="35" spans="2:31" ht="18" customHeight="1">
      <c r="B35" s="406" t="s">
        <v>865</v>
      </c>
      <c r="C35" s="406"/>
      <c r="D35" s="406"/>
      <c r="E35" s="113"/>
      <c r="F35" s="113"/>
      <c r="G35" s="113"/>
      <c r="H35" s="407" t="s">
        <v>152</v>
      </c>
      <c r="I35" s="407"/>
      <c r="J35" s="408">
        <f>D49+J49+P49+V49</f>
        <v>26350</v>
      </c>
      <c r="K35" s="408"/>
      <c r="L35" s="409">
        <f>F49+L49+R49+X49</f>
        <v>2600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38"/>
      <c r="O37" s="396" t="s">
        <v>629</v>
      </c>
      <c r="P37" s="396" t="s">
        <v>199</v>
      </c>
      <c r="Q37" s="398"/>
      <c r="R37" s="396" t="s">
        <v>160</v>
      </c>
      <c r="S37" s="399"/>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4050</v>
      </c>
      <c r="E39" s="135"/>
      <c r="F39" s="134">
        <v>300</v>
      </c>
      <c r="G39" s="192"/>
      <c r="H39" s="132" t="s">
        <v>0</v>
      </c>
      <c r="I39" s="133" t="s">
        <v>875</v>
      </c>
      <c r="J39" s="134">
        <v>5650</v>
      </c>
      <c r="K39" s="135"/>
      <c r="L39" s="134">
        <v>200</v>
      </c>
      <c r="M39" s="192"/>
      <c r="N39" s="132" t="s">
        <v>0</v>
      </c>
      <c r="O39" s="133" t="s">
        <v>875</v>
      </c>
      <c r="P39" s="134">
        <v>1950</v>
      </c>
      <c r="Q39" s="135"/>
      <c r="R39" s="134"/>
      <c r="S39" s="193"/>
      <c r="T39" s="132" t="s">
        <v>0</v>
      </c>
      <c r="U39" s="133" t="s">
        <v>874</v>
      </c>
      <c r="V39" s="134">
        <v>2750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1208</v>
      </c>
      <c r="J40" s="141" t="s">
        <v>1206</v>
      </c>
      <c r="K40" s="142"/>
      <c r="L40" s="141"/>
      <c r="M40" s="194"/>
      <c r="N40" s="139" t="s">
        <v>161</v>
      </c>
      <c r="O40" s="140" t="s">
        <v>394</v>
      </c>
      <c r="P40" s="141">
        <v>1100</v>
      </c>
      <c r="Q40" s="142"/>
      <c r="R40" s="141"/>
      <c r="S40" s="195"/>
      <c r="T40" s="139" t="s">
        <v>161</v>
      </c>
      <c r="U40" s="140" t="s">
        <v>393</v>
      </c>
      <c r="V40" s="141">
        <v>2250</v>
      </c>
      <c r="W40" s="142"/>
      <c r="X40" s="141">
        <v>350</v>
      </c>
      <c r="Y40" s="194"/>
      <c r="Z40" s="432"/>
      <c r="AA40" s="433"/>
      <c r="AB40" s="433"/>
      <c r="AC40" s="433"/>
      <c r="AD40" s="433"/>
      <c r="AE40" s="434"/>
      <c r="AF40" s="176"/>
    </row>
    <row r="41" spans="2:32" s="120" customFormat="1" ht="15" customHeight="1">
      <c r="B41" s="139" t="s">
        <v>162</v>
      </c>
      <c r="C41" s="140" t="s">
        <v>395</v>
      </c>
      <c r="D41" s="141">
        <v>3250</v>
      </c>
      <c r="E41" s="142"/>
      <c r="F41" s="141">
        <v>800</v>
      </c>
      <c r="G41" s="194"/>
      <c r="H41" s="139" t="s">
        <v>162</v>
      </c>
      <c r="I41" s="140" t="s">
        <v>396</v>
      </c>
      <c r="J41" s="141">
        <v>1650</v>
      </c>
      <c r="K41" s="142"/>
      <c r="L41" s="141"/>
      <c r="M41" s="194"/>
      <c r="N41" s="139" t="s">
        <v>162</v>
      </c>
      <c r="O41" s="140" t="s">
        <v>397</v>
      </c>
      <c r="P41" s="141">
        <v>550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872</v>
      </c>
      <c r="D42" s="141" t="s">
        <v>873</v>
      </c>
      <c r="E42" s="142"/>
      <c r="F42" s="141"/>
      <c r="G42" s="194"/>
      <c r="H42" s="139" t="s">
        <v>163</v>
      </c>
      <c r="I42" s="140" t="s">
        <v>1207</v>
      </c>
      <c r="J42" s="141" t="s">
        <v>1206</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3150</v>
      </c>
      <c r="W43" s="146"/>
      <c r="X43" s="147">
        <v>600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7300</v>
      </c>
      <c r="E49" s="159">
        <f>SUM(E39:E48)</f>
        <v>0</v>
      </c>
      <c r="F49" s="159">
        <f>SUM(F39:F48)</f>
        <v>1100</v>
      </c>
      <c r="G49" s="159">
        <f>SUM(G39:G48)</f>
        <v>0</v>
      </c>
      <c r="H49" s="220"/>
      <c r="I49" s="221" t="s">
        <v>165</v>
      </c>
      <c r="J49" s="159">
        <f>SUM(J39:J48)</f>
        <v>7300</v>
      </c>
      <c r="K49" s="159">
        <f>SUM(K39:K48)</f>
        <v>0</v>
      </c>
      <c r="L49" s="159">
        <f>SUM(L39:L48)</f>
        <v>200</v>
      </c>
      <c r="M49" s="159">
        <f>SUM(M39:M48)</f>
        <v>0</v>
      </c>
      <c r="N49" s="220"/>
      <c r="O49" s="221" t="s">
        <v>165</v>
      </c>
      <c r="P49" s="159">
        <f>SUM(P39:P48)</f>
        <v>3600</v>
      </c>
      <c r="Q49" s="159">
        <f>SUM(Q39:Q48)</f>
        <v>0</v>
      </c>
      <c r="R49" s="159">
        <f>SUM(R39:R48)</f>
        <v>0</v>
      </c>
      <c r="S49" s="159">
        <f>SUM(S39:S48)</f>
        <v>0</v>
      </c>
      <c r="T49" s="220"/>
      <c r="U49" s="221" t="s">
        <v>165</v>
      </c>
      <c r="V49" s="159">
        <f>SUM(V39:V48)</f>
        <v>8150</v>
      </c>
      <c r="W49" s="159">
        <f>SUM(W39:W48)</f>
        <v>0</v>
      </c>
      <c r="X49" s="159">
        <f>SUM(X39:X48)</f>
        <v>1300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J43" sqref="J43"/>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2</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1040</v>
      </c>
      <c r="C5" s="406"/>
      <c r="D5" s="406"/>
      <c r="E5" s="113"/>
      <c r="F5" s="113"/>
      <c r="G5" s="113"/>
      <c r="H5" s="407" t="s">
        <v>152</v>
      </c>
      <c r="I5" s="407"/>
      <c r="J5" s="408">
        <f>D15+P15+J15+V15</f>
        <v>11950</v>
      </c>
      <c r="K5" s="408"/>
      <c r="L5" s="409">
        <f>F15+L15+R15+X15</f>
        <v>700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38"/>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1363</v>
      </c>
      <c r="D9" s="134">
        <v>2250</v>
      </c>
      <c r="E9" s="135">
        <v>0</v>
      </c>
      <c r="F9" s="137"/>
      <c r="G9" s="136"/>
      <c r="H9" s="132" t="s">
        <v>0</v>
      </c>
      <c r="I9" s="133" t="s">
        <v>1362</v>
      </c>
      <c r="J9" s="134" t="s">
        <v>1351</v>
      </c>
      <c r="K9" s="135">
        <v>0</v>
      </c>
      <c r="L9" s="137"/>
      <c r="M9" s="134"/>
      <c r="N9" s="132" t="s">
        <v>0</v>
      </c>
      <c r="O9" s="175" t="s">
        <v>883</v>
      </c>
      <c r="P9" s="134"/>
      <c r="Q9" s="135"/>
      <c r="R9" s="137"/>
      <c r="S9" s="134"/>
      <c r="T9" s="132" t="s">
        <v>0</v>
      </c>
      <c r="U9" s="133" t="s">
        <v>887</v>
      </c>
      <c r="V9" s="134">
        <v>150</v>
      </c>
      <c r="W9" s="135">
        <v>0</v>
      </c>
      <c r="X9" s="137"/>
      <c r="Y9" s="192"/>
      <c r="Z9" s="432"/>
      <c r="AA9" s="433"/>
      <c r="AB9" s="433"/>
      <c r="AC9" s="433"/>
      <c r="AD9" s="433"/>
      <c r="AE9" s="434"/>
      <c r="AF9" s="215"/>
    </row>
    <row r="10" spans="2:32" s="120" customFormat="1" ht="15" customHeight="1">
      <c r="B10" s="139" t="s">
        <v>161</v>
      </c>
      <c r="C10" s="177" t="s">
        <v>882</v>
      </c>
      <c r="D10" s="141"/>
      <c r="E10" s="142"/>
      <c r="F10" s="144"/>
      <c r="G10" s="143"/>
      <c r="H10" s="139" t="s">
        <v>161</v>
      </c>
      <c r="I10" s="140" t="s">
        <v>887</v>
      </c>
      <c r="J10" s="141">
        <v>1700</v>
      </c>
      <c r="K10" s="142">
        <v>0</v>
      </c>
      <c r="L10" s="144"/>
      <c r="M10" s="141"/>
      <c r="N10" s="139" t="s">
        <v>161</v>
      </c>
      <c r="O10" s="140" t="s">
        <v>886</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2150</v>
      </c>
      <c r="E11" s="142">
        <v>0</v>
      </c>
      <c r="F11" s="144">
        <v>350</v>
      </c>
      <c r="G11" s="143"/>
      <c r="H11" s="139" t="s">
        <v>162</v>
      </c>
      <c r="I11" s="140"/>
      <c r="J11" s="141"/>
      <c r="K11" s="142"/>
      <c r="L11" s="144"/>
      <c r="M11" s="141"/>
      <c r="N11" s="139" t="s">
        <v>162</v>
      </c>
      <c r="O11" s="140" t="s">
        <v>888</v>
      </c>
      <c r="P11" s="141">
        <v>2450</v>
      </c>
      <c r="Q11" s="142">
        <v>0</v>
      </c>
      <c r="R11" s="144"/>
      <c r="S11" s="141"/>
      <c r="T11" s="139" t="s">
        <v>162</v>
      </c>
      <c r="U11" s="140" t="s">
        <v>884</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4400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3800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06" t="s">
        <v>879</v>
      </c>
      <c r="C16" s="406"/>
      <c r="D16" s="406"/>
      <c r="E16" s="113"/>
      <c r="F16" s="113"/>
      <c r="G16" s="113"/>
      <c r="H16" s="407" t="s">
        <v>152</v>
      </c>
      <c r="I16" s="407"/>
      <c r="J16" s="408">
        <f>D26+J26+P26+V26</f>
        <v>25900</v>
      </c>
      <c r="K16" s="408"/>
      <c r="L16" s="409">
        <f>F26+L26+R26+X26</f>
        <v>1400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885</v>
      </c>
      <c r="AA17" s="404"/>
      <c r="AB17" s="404"/>
      <c r="AC17" s="404"/>
      <c r="AD17" s="404"/>
      <c r="AE17" s="405"/>
      <c r="AF17" s="150"/>
    </row>
    <row r="18" spans="2:32" s="126" customFormat="1" ht="15" customHeight="1">
      <c r="B18" s="438"/>
      <c r="C18" s="396" t="s">
        <v>629</v>
      </c>
      <c r="D18" s="396" t="s">
        <v>199</v>
      </c>
      <c r="E18" s="398"/>
      <c r="F18" s="396" t="s">
        <v>160</v>
      </c>
      <c r="G18" s="399"/>
      <c r="H18" s="438"/>
      <c r="I18" s="396" t="s">
        <v>629</v>
      </c>
      <c r="J18" s="396" t="s">
        <v>199</v>
      </c>
      <c r="K18" s="398"/>
      <c r="L18" s="396" t="s">
        <v>160</v>
      </c>
      <c r="M18" s="399"/>
      <c r="N18" s="482"/>
      <c r="O18" s="484" t="s">
        <v>629</v>
      </c>
      <c r="P18" s="484" t="s">
        <v>199</v>
      </c>
      <c r="Q18" s="486"/>
      <c r="R18" s="484" t="s">
        <v>160</v>
      </c>
      <c r="S18" s="487"/>
      <c r="T18" s="438"/>
      <c r="U18" s="396" t="s">
        <v>629</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1281</v>
      </c>
      <c r="D20" s="134">
        <v>7250</v>
      </c>
      <c r="E20" s="135">
        <v>0</v>
      </c>
      <c r="F20" s="134">
        <v>600</v>
      </c>
      <c r="G20" s="135"/>
      <c r="H20" s="132" t="s">
        <v>0</v>
      </c>
      <c r="I20" s="133" t="s">
        <v>1283</v>
      </c>
      <c r="J20" s="141" t="s">
        <v>1282</v>
      </c>
      <c r="K20" s="135">
        <v>0</v>
      </c>
      <c r="L20" s="134"/>
      <c r="M20" s="135"/>
      <c r="N20" s="132" t="s">
        <v>0</v>
      </c>
      <c r="O20" s="175" t="s">
        <v>893</v>
      </c>
      <c r="P20" s="134"/>
      <c r="Q20" s="135"/>
      <c r="R20" s="137"/>
      <c r="S20" s="134"/>
      <c r="T20" s="132" t="s">
        <v>0</v>
      </c>
      <c r="U20" s="133" t="s">
        <v>401</v>
      </c>
      <c r="V20" s="134">
        <v>2050</v>
      </c>
      <c r="W20" s="135">
        <v>0</v>
      </c>
      <c r="X20" s="134"/>
      <c r="Y20" s="135"/>
      <c r="Z20" s="432"/>
      <c r="AA20" s="433"/>
      <c r="AB20" s="433"/>
      <c r="AC20" s="433"/>
      <c r="AD20" s="433"/>
      <c r="AE20" s="434"/>
      <c r="AF20" s="176"/>
    </row>
    <row r="21" spans="2:32" s="120" customFormat="1" ht="15" customHeight="1">
      <c r="B21" s="139" t="s">
        <v>161</v>
      </c>
      <c r="C21" s="140" t="s">
        <v>1295</v>
      </c>
      <c r="D21" s="141" t="s">
        <v>1296</v>
      </c>
      <c r="E21" s="142">
        <v>0</v>
      </c>
      <c r="F21" s="141"/>
      <c r="G21" s="142"/>
      <c r="H21" s="139" t="s">
        <v>161</v>
      </c>
      <c r="I21" s="140" t="s">
        <v>1297</v>
      </c>
      <c r="J21" s="141">
        <v>4300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1298</v>
      </c>
      <c r="J22" s="141">
        <v>4150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2050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1150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7250</v>
      </c>
      <c r="E26" s="159">
        <f>SUM(E20:E25)</f>
        <v>0</v>
      </c>
      <c r="F26" s="159">
        <f>SUM(F20:F25)</f>
        <v>600</v>
      </c>
      <c r="G26" s="159">
        <f>SUM(G20:G25)</f>
        <v>0</v>
      </c>
      <c r="H26" s="220"/>
      <c r="I26" s="221" t="s">
        <v>165</v>
      </c>
      <c r="J26" s="159">
        <f>SUM(J20:J25)</f>
        <v>8450</v>
      </c>
      <c r="K26" s="159">
        <f>SUM(K20:K25)</f>
        <v>0</v>
      </c>
      <c r="L26" s="159">
        <f>SUM(L20:L25)</f>
        <v>700</v>
      </c>
      <c r="M26" s="159">
        <f>SUM(M20:M25)</f>
        <v>0</v>
      </c>
      <c r="N26" s="220"/>
      <c r="O26" s="221" t="s">
        <v>165</v>
      </c>
      <c r="P26" s="159">
        <f>SUM(P20:P25)</f>
        <v>3200</v>
      </c>
      <c r="Q26" s="159">
        <f>SUM(Q20:Q25)</f>
        <v>0</v>
      </c>
      <c r="R26" s="159">
        <f>SUM(R20:R25)</f>
        <v>0</v>
      </c>
      <c r="S26" s="159">
        <f>SUM(S20:S25)</f>
        <v>0</v>
      </c>
      <c r="T26" s="220"/>
      <c r="U26" s="221" t="s">
        <v>165</v>
      </c>
      <c r="V26" s="159">
        <f>SUM(V20:V25)</f>
        <v>7000</v>
      </c>
      <c r="W26" s="159">
        <f>SUM(W20:W25)</f>
        <v>0</v>
      </c>
      <c r="X26" s="159">
        <f>SUM(X20:X25)</f>
        <v>100</v>
      </c>
      <c r="Y26" s="159">
        <f>SUM(Y20:Y25)</f>
        <v>0</v>
      </c>
      <c r="Z26" s="435"/>
      <c r="AA26" s="436"/>
      <c r="AB26" s="436"/>
      <c r="AC26" s="436"/>
      <c r="AD26" s="436"/>
      <c r="AE26" s="437"/>
      <c r="AF26" s="176"/>
    </row>
    <row r="27" spans="2:31" ht="18" customHeight="1">
      <c r="B27" s="406" t="s">
        <v>880</v>
      </c>
      <c r="C27" s="406"/>
      <c r="D27" s="406"/>
      <c r="E27" s="113"/>
      <c r="F27" s="113"/>
      <c r="G27" s="113"/>
      <c r="H27" s="407" t="s">
        <v>152</v>
      </c>
      <c r="I27" s="407"/>
      <c r="J27" s="408">
        <f>D37+J37+P37+V37+AB37</f>
        <v>12550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863</v>
      </c>
      <c r="AA28" s="404"/>
      <c r="AB28" s="404"/>
      <c r="AC28" s="404"/>
      <c r="AD28" s="404"/>
      <c r="AE28" s="405"/>
      <c r="AF28" s="150"/>
    </row>
    <row r="29" spans="2:32" s="126" customFormat="1" ht="15" customHeight="1">
      <c r="B29" s="438"/>
      <c r="C29" s="396" t="s">
        <v>629</v>
      </c>
      <c r="D29" s="396" t="s">
        <v>199</v>
      </c>
      <c r="E29" s="398"/>
      <c r="F29" s="396" t="s">
        <v>160</v>
      </c>
      <c r="G29" s="399"/>
      <c r="H29" s="438"/>
      <c r="I29" s="396" t="s">
        <v>629</v>
      </c>
      <c r="J29" s="396" t="s">
        <v>199</v>
      </c>
      <c r="K29" s="398"/>
      <c r="L29" s="396" t="s">
        <v>160</v>
      </c>
      <c r="M29" s="399"/>
      <c r="N29" s="482"/>
      <c r="O29" s="484" t="s">
        <v>629</v>
      </c>
      <c r="P29" s="484" t="s">
        <v>199</v>
      </c>
      <c r="Q29" s="486"/>
      <c r="R29" s="484" t="s">
        <v>160</v>
      </c>
      <c r="S29" s="487"/>
      <c r="T29" s="438"/>
      <c r="U29" s="396" t="s">
        <v>629</v>
      </c>
      <c r="V29" s="396" t="s">
        <v>199</v>
      </c>
      <c r="W29" s="398"/>
      <c r="X29" s="396" t="s">
        <v>160</v>
      </c>
      <c r="Y29" s="399"/>
      <c r="Z29" s="452"/>
      <c r="AA29" s="454" t="s">
        <v>629</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1331</v>
      </c>
      <c r="D31" s="134">
        <v>1850</v>
      </c>
      <c r="E31" s="135">
        <v>0</v>
      </c>
      <c r="F31" s="134">
        <v>200</v>
      </c>
      <c r="G31" s="135"/>
      <c r="H31" s="132" t="s">
        <v>0</v>
      </c>
      <c r="I31" s="133" t="s">
        <v>1327</v>
      </c>
      <c r="J31" s="141"/>
      <c r="K31" s="135">
        <v>0</v>
      </c>
      <c r="L31" s="134"/>
      <c r="M31" s="135"/>
      <c r="N31" s="205" t="s">
        <v>0</v>
      </c>
      <c r="O31" s="225" t="s">
        <v>889</v>
      </c>
      <c r="P31" s="135"/>
      <c r="Q31" s="135"/>
      <c r="R31" s="226"/>
      <c r="S31" s="135"/>
      <c r="T31" s="132" t="s">
        <v>0</v>
      </c>
      <c r="U31" s="133" t="s">
        <v>892</v>
      </c>
      <c r="V31" s="134">
        <v>1750</v>
      </c>
      <c r="W31" s="135">
        <v>0</v>
      </c>
      <c r="X31" s="134">
        <v>50</v>
      </c>
      <c r="Y31" s="135"/>
      <c r="Z31" s="132" t="s">
        <v>0</v>
      </c>
      <c r="AA31" s="133" t="s">
        <v>1068</v>
      </c>
      <c r="AB31" s="134">
        <v>250</v>
      </c>
      <c r="AC31" s="135">
        <v>0</v>
      </c>
      <c r="AD31" s="137"/>
      <c r="AE31" s="193"/>
      <c r="AF31" s="176"/>
    </row>
    <row r="32" spans="2:32" s="120" customFormat="1" ht="15" customHeight="1">
      <c r="B32" s="139" t="s">
        <v>161</v>
      </c>
      <c r="C32" s="140" t="s">
        <v>1330</v>
      </c>
      <c r="D32" s="141">
        <v>2950</v>
      </c>
      <c r="E32" s="142">
        <v>0</v>
      </c>
      <c r="F32" s="141">
        <v>250</v>
      </c>
      <c r="G32" s="142"/>
      <c r="H32" s="139" t="s">
        <v>161</v>
      </c>
      <c r="I32" s="140" t="s">
        <v>1326</v>
      </c>
      <c r="J32" s="141">
        <v>1700</v>
      </c>
      <c r="K32" s="142">
        <v>0</v>
      </c>
      <c r="L32" s="141">
        <v>150</v>
      </c>
      <c r="M32" s="142"/>
      <c r="N32" s="206" t="s">
        <v>161</v>
      </c>
      <c r="O32" s="227" t="s">
        <v>890</v>
      </c>
      <c r="P32" s="142"/>
      <c r="Q32" s="142"/>
      <c r="R32" s="228"/>
      <c r="S32" s="142"/>
      <c r="T32" s="139" t="s">
        <v>161</v>
      </c>
      <c r="U32" s="145" t="s">
        <v>407</v>
      </c>
      <c r="V32" s="141">
        <v>1350</v>
      </c>
      <c r="W32" s="142">
        <v>0</v>
      </c>
      <c r="X32" s="141"/>
      <c r="Y32" s="142"/>
      <c r="Z32" s="139" t="s">
        <v>161</v>
      </c>
      <c r="AA32" s="140"/>
      <c r="AB32" s="141"/>
      <c r="AC32" s="142"/>
      <c r="AD32" s="144"/>
      <c r="AE32" s="195"/>
      <c r="AF32" s="176"/>
    </row>
    <row r="33" spans="2:32" s="120" customFormat="1" ht="15" customHeight="1">
      <c r="B33" s="139" t="s">
        <v>162</v>
      </c>
      <c r="C33" s="140" t="s">
        <v>1325</v>
      </c>
      <c r="D33" s="141"/>
      <c r="E33" s="142">
        <v>0</v>
      </c>
      <c r="F33" s="141"/>
      <c r="G33" s="142"/>
      <c r="H33" s="139" t="s">
        <v>162</v>
      </c>
      <c r="I33" s="140" t="s">
        <v>408</v>
      </c>
      <c r="J33" s="141">
        <v>1200</v>
      </c>
      <c r="K33" s="142">
        <v>0</v>
      </c>
      <c r="L33" s="141">
        <v>50</v>
      </c>
      <c r="M33" s="142"/>
      <c r="N33" s="206" t="s">
        <v>162</v>
      </c>
      <c r="O33" s="227" t="s">
        <v>891</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4800</v>
      </c>
      <c r="E37" s="159">
        <f>SUM(E31:E36)</f>
        <v>0</v>
      </c>
      <c r="F37" s="159">
        <f>SUM(F31:F36)</f>
        <v>450</v>
      </c>
      <c r="G37" s="159">
        <f>SUM(G31:G36)</f>
        <v>0</v>
      </c>
      <c r="H37" s="220"/>
      <c r="I37" s="221" t="s">
        <v>165</v>
      </c>
      <c r="J37" s="159">
        <f>SUM(J31:J36)</f>
        <v>2900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4600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881</v>
      </c>
      <c r="C38" s="406"/>
      <c r="D38" s="406"/>
      <c r="E38" s="113"/>
      <c r="F38" s="113"/>
      <c r="G38" s="113"/>
      <c r="H38" s="407" t="s">
        <v>152</v>
      </c>
      <c r="I38" s="407"/>
      <c r="J38" s="408">
        <f>D48+J48+P48+V48+AB48</f>
        <v>6800</v>
      </c>
      <c r="K38" s="408"/>
      <c r="L38" s="409">
        <f>F48+L48+R48+X48+AD48</f>
        <v>300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885</v>
      </c>
      <c r="AA39" s="404"/>
      <c r="AB39" s="404"/>
      <c r="AC39" s="404"/>
      <c r="AD39" s="404"/>
      <c r="AE39" s="405"/>
      <c r="AF39" s="150"/>
    </row>
    <row r="40" spans="2:32" s="126" customFormat="1" ht="15" customHeight="1">
      <c r="B40" s="438"/>
      <c r="C40" s="396" t="s">
        <v>629</v>
      </c>
      <c r="D40" s="396" t="s">
        <v>199</v>
      </c>
      <c r="E40" s="398"/>
      <c r="F40" s="396" t="s">
        <v>160</v>
      </c>
      <c r="G40" s="399"/>
      <c r="H40" s="438"/>
      <c r="I40" s="396" t="s">
        <v>629</v>
      </c>
      <c r="J40" s="396" t="s">
        <v>199</v>
      </c>
      <c r="K40" s="398"/>
      <c r="L40" s="396" t="s">
        <v>160</v>
      </c>
      <c r="M40" s="399"/>
      <c r="N40" s="482"/>
      <c r="O40" s="484" t="s">
        <v>629</v>
      </c>
      <c r="P40" s="484" t="s">
        <v>199</v>
      </c>
      <c r="Q40" s="486"/>
      <c r="R40" s="484" t="s">
        <v>160</v>
      </c>
      <c r="S40" s="487"/>
      <c r="T40" s="438"/>
      <c r="U40" s="396" t="s">
        <v>629</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895</v>
      </c>
      <c r="D42" s="134" t="s">
        <v>894</v>
      </c>
      <c r="E42" s="135"/>
      <c r="F42" s="137"/>
      <c r="G42" s="234"/>
      <c r="H42" s="132" t="s">
        <v>0</v>
      </c>
      <c r="I42" s="133" t="s">
        <v>409</v>
      </c>
      <c r="J42" s="134">
        <v>3900</v>
      </c>
      <c r="K42" s="135">
        <v>0</v>
      </c>
      <c r="L42" s="134">
        <v>300</v>
      </c>
      <c r="M42" s="135"/>
      <c r="N42" s="132" t="s">
        <v>0</v>
      </c>
      <c r="O42" s="177" t="s">
        <v>896</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3900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6.5">
      <c r="A1" s="344" t="s">
        <v>214</v>
      </c>
      <c r="B1" s="344"/>
      <c r="C1" s="344"/>
      <c r="D1" s="344"/>
      <c r="E1" s="344"/>
      <c r="F1" s="344"/>
      <c r="G1" s="344"/>
      <c r="H1" s="344"/>
      <c r="I1" s="344"/>
      <c r="J1" s="344"/>
      <c r="K1" s="273"/>
      <c r="L1" s="273"/>
    </row>
    <row r="2" spans="1:12" s="280" customFormat="1" ht="13.5" customHeight="1">
      <c r="A2" s="342" t="s">
        <v>149</v>
      </c>
      <c r="B2" s="345"/>
      <c r="C2" s="345"/>
      <c r="D2" s="345"/>
      <c r="E2" s="343"/>
      <c r="F2" s="342" t="s">
        <v>148</v>
      </c>
      <c r="G2" s="343"/>
      <c r="H2" s="274" t="s">
        <v>171</v>
      </c>
      <c r="I2" s="342" t="s">
        <v>159</v>
      </c>
      <c r="J2" s="343"/>
      <c r="K2" s="342" t="s">
        <v>209</v>
      </c>
      <c r="L2" s="343"/>
    </row>
    <row r="3" spans="1:12" s="281" customFormat="1" ht="21" customHeight="1">
      <c r="A3" s="356" t="str">
        <f>'共通項目'!B3&amp;"　"&amp;'共通項目'!B5</f>
        <v>　</v>
      </c>
      <c r="B3" s="357"/>
      <c r="C3" s="357"/>
      <c r="D3" s="357"/>
      <c r="E3" s="358"/>
      <c r="F3" s="354">
        <f>'共通項目'!H3</f>
        <v>0</v>
      </c>
      <c r="G3" s="355"/>
      <c r="H3" s="275">
        <f>'共通項目'!L3</f>
        <v>0</v>
      </c>
      <c r="I3" s="346">
        <f>SUBTOTAL(109,J6:J54)</f>
        <v>0</v>
      </c>
      <c r="J3" s="347"/>
      <c r="K3" s="340">
        <f>SUBTOTAL(109,L6:L54)</f>
        <v>0</v>
      </c>
      <c r="L3" s="341"/>
    </row>
    <row r="4" spans="1:12" s="282" customFormat="1" ht="21" customHeight="1">
      <c r="A4" s="348" t="s">
        <v>16</v>
      </c>
      <c r="B4" s="349"/>
      <c r="C4" s="276" t="s">
        <v>210</v>
      </c>
      <c r="D4" s="276" t="s">
        <v>211</v>
      </c>
      <c r="E4" s="276" t="s">
        <v>212</v>
      </c>
      <c r="F4" s="276" t="s">
        <v>213</v>
      </c>
      <c r="G4" s="277" t="s">
        <v>253</v>
      </c>
      <c r="H4" s="277" t="s">
        <v>206</v>
      </c>
      <c r="I4" s="277" t="s">
        <v>207</v>
      </c>
      <c r="J4" s="352" t="s">
        <v>165</v>
      </c>
      <c r="K4" s="276" t="s">
        <v>160</v>
      </c>
      <c r="L4" s="352" t="s">
        <v>208</v>
      </c>
    </row>
    <row r="5" spans="1:12" s="282" customFormat="1" ht="21" customHeight="1">
      <c r="A5" s="350"/>
      <c r="B5" s="351"/>
      <c r="C5" s="278">
        <f>SUBTOTAL(109,C6:C54)</f>
        <v>0</v>
      </c>
      <c r="D5" s="278">
        <f aca="true" t="shared" si="0" ref="D5:K5">SUBTOTAL(109,D6:D54)</f>
        <v>0</v>
      </c>
      <c r="E5" s="278">
        <f t="shared" si="0"/>
        <v>0</v>
      </c>
      <c r="F5" s="278">
        <f t="shared" si="0"/>
        <v>0</v>
      </c>
      <c r="G5" s="278">
        <f t="shared" si="0"/>
        <v>0</v>
      </c>
      <c r="H5" s="278">
        <f t="shared" si="0"/>
        <v>0</v>
      </c>
      <c r="I5" s="278">
        <f t="shared" si="0"/>
        <v>0</v>
      </c>
      <c r="J5" s="353"/>
      <c r="K5" s="278">
        <f t="shared" si="0"/>
        <v>0</v>
      </c>
      <c r="L5" s="353"/>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540</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541</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542</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543</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544</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545</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546</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547</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548</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549</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550</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551</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552</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553</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554</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555</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556</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557</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558</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559</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560</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561</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562</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563</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564</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565</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566</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567</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568</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569</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571</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572</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996</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997</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1017</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1018</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570</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1036</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1037</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1038</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2.75" hidden="1"/>
    <row r="56" ht="12.75" hidden="1"/>
    <row r="57" ht="12.75" hidden="1"/>
    <row r="58" ht="12.75" hidden="1"/>
  </sheetData>
  <sheetProtection sheet="1" objects="1" scenarios="1"/>
  <mergeCells count="12">
    <mergeCell ref="A4:B5"/>
    <mergeCell ref="L4:L5"/>
    <mergeCell ref="J4:J5"/>
    <mergeCell ref="F2:G2"/>
    <mergeCell ref="F3:G3"/>
    <mergeCell ref="A3:E3"/>
    <mergeCell ref="K3:L3"/>
    <mergeCell ref="K2:L2"/>
    <mergeCell ref="A1:J1"/>
    <mergeCell ref="A2:E2"/>
    <mergeCell ref="I3:J3"/>
    <mergeCell ref="I2:J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V42" sqref="V4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3</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907</v>
      </c>
      <c r="C5" s="406"/>
      <c r="D5" s="406"/>
      <c r="E5" s="113"/>
      <c r="F5" s="113"/>
      <c r="G5" s="113"/>
      <c r="H5" s="407" t="s">
        <v>152</v>
      </c>
      <c r="I5" s="407"/>
      <c r="J5" s="408">
        <f>D23+P23+J23+V23+AB14</f>
        <v>29350</v>
      </c>
      <c r="K5" s="408"/>
      <c r="L5" s="409">
        <f>F23+L23+R23+X23+AD14</f>
        <v>2200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52"/>
      <c r="AA7" s="454" t="s">
        <v>629</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2850</v>
      </c>
      <c r="Q9" s="135"/>
      <c r="R9" s="137"/>
      <c r="S9" s="134"/>
      <c r="T9" s="132" t="s">
        <v>0</v>
      </c>
      <c r="U9" s="133" t="s">
        <v>411</v>
      </c>
      <c r="V9" s="134">
        <v>2200</v>
      </c>
      <c r="W9" s="135"/>
      <c r="X9" s="134">
        <v>50</v>
      </c>
      <c r="Y9" s="136"/>
      <c r="Z9" s="132" t="s">
        <v>0</v>
      </c>
      <c r="AA9" s="201" t="s">
        <v>903</v>
      </c>
      <c r="AB9" s="137">
        <v>2700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901</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900</v>
      </c>
      <c r="D11" s="141">
        <v>2100</v>
      </c>
      <c r="E11" s="142"/>
      <c r="F11" s="141">
        <v>800</v>
      </c>
      <c r="G11" s="143"/>
      <c r="H11" s="139" t="s">
        <v>162</v>
      </c>
      <c r="I11" s="140" t="s">
        <v>413</v>
      </c>
      <c r="J11" s="141">
        <v>900</v>
      </c>
      <c r="K11" s="142"/>
      <c r="L11" s="141"/>
      <c r="M11" s="142"/>
      <c r="N11" s="206" t="s">
        <v>162</v>
      </c>
      <c r="O11" s="140"/>
      <c r="P11" s="141"/>
      <c r="Q11" s="142"/>
      <c r="R11" s="144"/>
      <c r="S11" s="141"/>
      <c r="T11" s="139" t="s">
        <v>162</v>
      </c>
      <c r="U11" s="140" t="s">
        <v>904</v>
      </c>
      <c r="V11" s="141">
        <v>2450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1650</v>
      </c>
      <c r="E12" s="142"/>
      <c r="F12" s="141">
        <v>200</v>
      </c>
      <c r="G12" s="143"/>
      <c r="H12" s="139" t="s">
        <v>163</v>
      </c>
      <c r="I12" s="145" t="s">
        <v>411</v>
      </c>
      <c r="J12" s="141">
        <v>2750</v>
      </c>
      <c r="K12" s="142"/>
      <c r="L12" s="141">
        <v>200</v>
      </c>
      <c r="M12" s="142"/>
      <c r="N12" s="206" t="s">
        <v>163</v>
      </c>
      <c r="O12" s="145"/>
      <c r="P12" s="141"/>
      <c r="Q12" s="142"/>
      <c r="R12" s="144"/>
      <c r="S12" s="141"/>
      <c r="T12" s="139" t="s">
        <v>163</v>
      </c>
      <c r="U12" s="140" t="s">
        <v>905</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897</v>
      </c>
      <c r="D13" s="141" t="s">
        <v>898</v>
      </c>
      <c r="E13" s="146"/>
      <c r="F13" s="147"/>
      <c r="G13" s="143"/>
      <c r="H13" s="139" t="s">
        <v>164</v>
      </c>
      <c r="I13" s="140"/>
      <c r="J13" s="141"/>
      <c r="K13" s="146"/>
      <c r="L13" s="147"/>
      <c r="M13" s="146"/>
      <c r="N13" s="206" t="s">
        <v>164</v>
      </c>
      <c r="O13" s="140" t="s">
        <v>905</v>
      </c>
      <c r="P13" s="141">
        <v>1000</v>
      </c>
      <c r="Q13" s="146"/>
      <c r="R13" s="144"/>
      <c r="S13" s="147"/>
      <c r="T13" s="139" t="s">
        <v>164</v>
      </c>
      <c r="U13" s="140" t="s">
        <v>902</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900</v>
      </c>
      <c r="V14" s="141">
        <v>2800</v>
      </c>
      <c r="W14" s="142"/>
      <c r="X14" s="141">
        <v>200</v>
      </c>
      <c r="Y14" s="143"/>
      <c r="Z14" s="157"/>
      <c r="AA14" s="158" t="s">
        <v>165</v>
      </c>
      <c r="AB14" s="203">
        <f>SUM(AB9:AB13)</f>
        <v>2700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885</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300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899</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3750</v>
      </c>
      <c r="E23" s="203">
        <f>SUM(E9:E18)</f>
        <v>0</v>
      </c>
      <c r="F23" s="203">
        <f>SUM(F9:F18)</f>
        <v>1000</v>
      </c>
      <c r="G23" s="211">
        <f>SUM(G9:G18)</f>
        <v>0</v>
      </c>
      <c r="H23" s="157"/>
      <c r="I23" s="158" t="s">
        <v>165</v>
      </c>
      <c r="J23" s="203">
        <f>SUM(J9:J22)</f>
        <v>9200</v>
      </c>
      <c r="K23" s="203">
        <f>SUM(K9:K18)</f>
        <v>0</v>
      </c>
      <c r="L23" s="203">
        <f>SUM(L9:L18)</f>
        <v>500</v>
      </c>
      <c r="M23" s="211">
        <f>SUM(M9:M18)</f>
        <v>0</v>
      </c>
      <c r="N23" s="212"/>
      <c r="O23" s="158" t="s">
        <v>165</v>
      </c>
      <c r="P23" s="203">
        <f>SUM(P9:P22)</f>
        <v>3850</v>
      </c>
      <c r="Q23" s="203">
        <f>SUM(Q9:Q18)</f>
        <v>0</v>
      </c>
      <c r="R23" s="203">
        <f>SUM(R9:R18)</f>
        <v>0</v>
      </c>
      <c r="S23" s="211">
        <f>SUM(S9:S18)</f>
        <v>0</v>
      </c>
      <c r="T23" s="157"/>
      <c r="U23" s="158" t="s">
        <v>165</v>
      </c>
      <c r="V23" s="203">
        <f>SUM(V9:V22)</f>
        <v>9850</v>
      </c>
      <c r="W23" s="203">
        <f>SUM(W9:W18)</f>
        <v>0</v>
      </c>
      <c r="X23" s="203">
        <f>SUM(X9:X18)</f>
        <v>250</v>
      </c>
      <c r="Y23" s="211">
        <f>SUM(Y9:Y18)</f>
        <v>0</v>
      </c>
      <c r="Z23" s="435"/>
      <c r="AA23" s="436"/>
      <c r="AB23" s="436"/>
      <c r="AC23" s="436"/>
      <c r="AD23" s="436"/>
      <c r="AE23" s="437"/>
      <c r="AF23" s="213"/>
    </row>
    <row r="24" spans="2:31" ht="18" customHeight="1">
      <c r="B24" s="406" t="s">
        <v>908</v>
      </c>
      <c r="C24" s="406"/>
      <c r="D24" s="406"/>
      <c r="E24" s="113"/>
      <c r="F24" s="113"/>
      <c r="G24" s="113"/>
      <c r="H24" s="407" t="s">
        <v>152</v>
      </c>
      <c r="I24" s="407"/>
      <c r="J24" s="408">
        <f>D36+J36+P36+V36</f>
        <v>25750</v>
      </c>
      <c r="K24" s="408"/>
      <c r="L24" s="409">
        <f>F36+L36+R36+X36</f>
        <v>1250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885</v>
      </c>
      <c r="AA25" s="404"/>
      <c r="AB25" s="404"/>
      <c r="AC25" s="404"/>
      <c r="AD25" s="404"/>
      <c r="AE25" s="405"/>
      <c r="AF25" s="150"/>
    </row>
    <row r="26" spans="2:32" s="126" customFormat="1" ht="15" customHeight="1">
      <c r="B26" s="438"/>
      <c r="C26" s="396" t="s">
        <v>629</v>
      </c>
      <c r="D26" s="396" t="s">
        <v>199</v>
      </c>
      <c r="E26" s="398"/>
      <c r="F26" s="396" t="s">
        <v>160</v>
      </c>
      <c r="G26" s="399"/>
      <c r="H26" s="438"/>
      <c r="I26" s="396" t="s">
        <v>629</v>
      </c>
      <c r="J26" s="396" t="s">
        <v>199</v>
      </c>
      <c r="K26" s="398"/>
      <c r="L26" s="396" t="s">
        <v>160</v>
      </c>
      <c r="M26" s="399"/>
      <c r="N26" s="438"/>
      <c r="O26" s="396" t="s">
        <v>629</v>
      </c>
      <c r="P26" s="396" t="s">
        <v>199</v>
      </c>
      <c r="Q26" s="398"/>
      <c r="R26" s="396" t="s">
        <v>160</v>
      </c>
      <c r="S26" s="399"/>
      <c r="T26" s="438"/>
      <c r="U26" s="396" t="s">
        <v>629</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909</v>
      </c>
      <c r="D28" s="134" t="s">
        <v>252</v>
      </c>
      <c r="E28" s="135"/>
      <c r="F28" s="137"/>
      <c r="G28" s="135"/>
      <c r="H28" s="132" t="s">
        <v>0</v>
      </c>
      <c r="I28" s="133" t="s">
        <v>912</v>
      </c>
      <c r="J28" s="134">
        <v>4150</v>
      </c>
      <c r="K28" s="135"/>
      <c r="L28" s="137"/>
      <c r="M28" s="134"/>
      <c r="N28" s="132" t="s">
        <v>915</v>
      </c>
      <c r="O28" s="133" t="s">
        <v>914</v>
      </c>
      <c r="P28" s="134">
        <v>5850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910</v>
      </c>
      <c r="D29" s="141">
        <v>2150</v>
      </c>
      <c r="E29" s="142"/>
      <c r="F29" s="141">
        <v>550</v>
      </c>
      <c r="G29" s="142"/>
      <c r="H29" s="139" t="s">
        <v>161</v>
      </c>
      <c r="I29" s="140" t="s">
        <v>913</v>
      </c>
      <c r="J29" s="141">
        <v>2500</v>
      </c>
      <c r="K29" s="142"/>
      <c r="L29" s="144"/>
      <c r="M29" s="141"/>
      <c r="N29" s="139" t="s">
        <v>161</v>
      </c>
      <c r="O29" s="145"/>
      <c r="P29" s="141"/>
      <c r="Q29" s="142"/>
      <c r="R29" s="144"/>
      <c r="S29" s="141"/>
      <c r="T29" s="139" t="s">
        <v>161</v>
      </c>
      <c r="U29" s="145" t="s">
        <v>914</v>
      </c>
      <c r="V29" s="141">
        <v>3550</v>
      </c>
      <c r="W29" s="142"/>
      <c r="X29" s="144"/>
      <c r="Y29" s="141"/>
      <c r="Z29" s="432"/>
      <c r="AA29" s="433"/>
      <c r="AB29" s="433"/>
      <c r="AC29" s="433"/>
      <c r="AD29" s="433"/>
      <c r="AE29" s="434"/>
      <c r="AF29" s="176"/>
    </row>
    <row r="30" spans="2:32" s="120" customFormat="1" ht="15" customHeight="1">
      <c r="B30" s="139" t="s">
        <v>162</v>
      </c>
      <c r="C30" s="140" t="s">
        <v>906</v>
      </c>
      <c r="D30" s="141">
        <v>1800</v>
      </c>
      <c r="E30" s="142"/>
      <c r="F30" s="141">
        <v>700</v>
      </c>
      <c r="G30" s="142"/>
      <c r="H30" s="139" t="s">
        <v>162</v>
      </c>
      <c r="I30" s="140" t="s">
        <v>911</v>
      </c>
      <c r="J30" s="141">
        <v>2150</v>
      </c>
      <c r="K30" s="142"/>
      <c r="L30" s="144"/>
      <c r="M30" s="141"/>
      <c r="N30" s="139" t="s">
        <v>162</v>
      </c>
      <c r="O30" s="140"/>
      <c r="P30" s="214"/>
      <c r="Q30" s="142"/>
      <c r="R30" s="144"/>
      <c r="S30" s="141"/>
      <c r="T30" s="139" t="s">
        <v>162</v>
      </c>
      <c r="U30" s="140" t="s">
        <v>416</v>
      </c>
      <c r="V30" s="316">
        <v>1550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916</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3950</v>
      </c>
      <c r="E36" s="203">
        <f>SUM(E28:E35)</f>
        <v>0</v>
      </c>
      <c r="F36" s="203">
        <f>SUM(F28:F35)</f>
        <v>1250</v>
      </c>
      <c r="G36" s="204">
        <f>SUM(G28:G35)</f>
        <v>0</v>
      </c>
      <c r="H36" s="157"/>
      <c r="I36" s="158" t="s">
        <v>165</v>
      </c>
      <c r="J36" s="203">
        <f>SUM(J28:J35)</f>
        <v>8800</v>
      </c>
      <c r="K36" s="203">
        <f>SUM(K28:K35)</f>
        <v>0</v>
      </c>
      <c r="L36" s="203">
        <f>SUM(L28:L35)</f>
        <v>0</v>
      </c>
      <c r="M36" s="204">
        <f>SUM(M28:M35)</f>
        <v>0</v>
      </c>
      <c r="N36" s="157"/>
      <c r="O36" s="158" t="s">
        <v>165</v>
      </c>
      <c r="P36" s="203">
        <f>SUM(P28:P35)</f>
        <v>5850</v>
      </c>
      <c r="Q36" s="203">
        <f>SUM(Q28:Q35)</f>
        <v>0</v>
      </c>
      <c r="R36" s="203">
        <f>SUM(R28:R35)</f>
        <v>0</v>
      </c>
      <c r="S36" s="204">
        <f>SUM(S28:S35)</f>
        <v>0</v>
      </c>
      <c r="T36" s="157"/>
      <c r="U36" s="158" t="s">
        <v>165</v>
      </c>
      <c r="V36" s="203">
        <f>SUM(V28:V35)</f>
        <v>7150</v>
      </c>
      <c r="W36" s="203">
        <f>SUM(W28:W35)</f>
        <v>0</v>
      </c>
      <c r="X36" s="203">
        <f>SUM(X28:X35)</f>
        <v>0</v>
      </c>
      <c r="Y36" s="204">
        <f>SUM(Y28:Y35)</f>
        <v>0</v>
      </c>
      <c r="Z36" s="435"/>
      <c r="AA36" s="436"/>
      <c r="AB36" s="436"/>
      <c r="AC36" s="436"/>
      <c r="AD36" s="436"/>
      <c r="AE36" s="437"/>
      <c r="AF36" s="176"/>
    </row>
    <row r="37" spans="2:31" ht="18" customHeight="1">
      <c r="B37" s="406" t="s">
        <v>1052</v>
      </c>
      <c r="C37" s="406"/>
      <c r="D37" s="406"/>
      <c r="E37" s="113"/>
      <c r="F37" s="113"/>
      <c r="G37" s="113"/>
      <c r="H37" s="407" t="s">
        <v>152</v>
      </c>
      <c r="I37" s="407"/>
      <c r="J37" s="408">
        <f>D49+J49+P49+V49</f>
        <v>41400</v>
      </c>
      <c r="K37" s="408"/>
      <c r="L37" s="409">
        <f>F49+L49+R49+X49</f>
        <v>2000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885</v>
      </c>
      <c r="AA38" s="404"/>
      <c r="AB38" s="404"/>
      <c r="AC38" s="404"/>
      <c r="AD38" s="404"/>
      <c r="AE38" s="405"/>
      <c r="AF38" s="150"/>
    </row>
    <row r="39" spans="2:32" s="126" customFormat="1" ht="15" customHeight="1">
      <c r="B39" s="438"/>
      <c r="C39" s="396" t="s">
        <v>629</v>
      </c>
      <c r="D39" s="396" t="s">
        <v>199</v>
      </c>
      <c r="E39" s="398"/>
      <c r="F39" s="396" t="s">
        <v>160</v>
      </c>
      <c r="G39" s="399"/>
      <c r="H39" s="438"/>
      <c r="I39" s="396" t="s">
        <v>629</v>
      </c>
      <c r="J39" s="396" t="s">
        <v>199</v>
      </c>
      <c r="K39" s="398"/>
      <c r="L39" s="396" t="s">
        <v>160</v>
      </c>
      <c r="M39" s="399"/>
      <c r="N39" s="438"/>
      <c r="O39" s="396" t="s">
        <v>629</v>
      </c>
      <c r="P39" s="396" t="s">
        <v>199</v>
      </c>
      <c r="Q39" s="398"/>
      <c r="R39" s="396" t="s">
        <v>160</v>
      </c>
      <c r="S39" s="399"/>
      <c r="T39" s="438"/>
      <c r="U39" s="396" t="s">
        <v>629</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917</v>
      </c>
      <c r="D41" s="134">
        <v>3700</v>
      </c>
      <c r="E41" s="135"/>
      <c r="F41" s="134">
        <v>600</v>
      </c>
      <c r="G41" s="135"/>
      <c r="H41" s="132" t="s">
        <v>0</v>
      </c>
      <c r="I41" s="133" t="s">
        <v>924</v>
      </c>
      <c r="J41" s="134">
        <v>3450</v>
      </c>
      <c r="K41" s="135"/>
      <c r="L41" s="134">
        <v>450</v>
      </c>
      <c r="M41" s="135"/>
      <c r="N41" s="132" t="s">
        <v>915</v>
      </c>
      <c r="O41" s="133" t="s">
        <v>923</v>
      </c>
      <c r="P41" s="134">
        <v>1700</v>
      </c>
      <c r="Q41" s="135"/>
      <c r="R41" s="137"/>
      <c r="S41" s="134"/>
      <c r="T41" s="132" t="s">
        <v>0</v>
      </c>
      <c r="U41" s="133" t="s">
        <v>1278</v>
      </c>
      <c r="V41" s="134">
        <v>3000</v>
      </c>
      <c r="W41" s="135"/>
      <c r="X41" s="134">
        <v>100</v>
      </c>
      <c r="Y41" s="135"/>
      <c r="Z41" s="432"/>
      <c r="AA41" s="433"/>
      <c r="AB41" s="433"/>
      <c r="AC41" s="433"/>
      <c r="AD41" s="433"/>
      <c r="AE41" s="434"/>
      <c r="AF41" s="176"/>
    </row>
    <row r="42" spans="2:32" s="120" customFormat="1" ht="15" customHeight="1">
      <c r="B42" s="139" t="s">
        <v>161</v>
      </c>
      <c r="C42" s="140" t="s">
        <v>418</v>
      </c>
      <c r="D42" s="141">
        <v>2200</v>
      </c>
      <c r="E42" s="142"/>
      <c r="F42" s="141"/>
      <c r="G42" s="142"/>
      <c r="H42" s="139" t="s">
        <v>161</v>
      </c>
      <c r="I42" s="140" t="s">
        <v>925</v>
      </c>
      <c r="J42" s="141">
        <v>2650</v>
      </c>
      <c r="K42" s="142"/>
      <c r="L42" s="141"/>
      <c r="M42" s="142"/>
      <c r="N42" s="139" t="s">
        <v>161</v>
      </c>
      <c r="O42" s="145" t="s">
        <v>922</v>
      </c>
      <c r="P42" s="141">
        <v>1900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4700</v>
      </c>
      <c r="E43" s="142"/>
      <c r="F43" s="141">
        <v>450</v>
      </c>
      <c r="G43" s="142"/>
      <c r="H43" s="139" t="s">
        <v>162</v>
      </c>
      <c r="I43" s="140" t="s">
        <v>926</v>
      </c>
      <c r="J43" s="141">
        <v>3650</v>
      </c>
      <c r="K43" s="142"/>
      <c r="L43" s="141"/>
      <c r="M43" s="142"/>
      <c r="N43" s="139" t="s">
        <v>162</v>
      </c>
      <c r="O43" s="140" t="s">
        <v>918</v>
      </c>
      <c r="P43" s="214" t="s">
        <v>919</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1149</v>
      </c>
      <c r="D44" s="311" t="s">
        <v>1150</v>
      </c>
      <c r="E44" s="142"/>
      <c r="F44" s="141"/>
      <c r="G44" s="142"/>
      <c r="H44" s="139" t="s">
        <v>163</v>
      </c>
      <c r="I44" s="145" t="s">
        <v>421</v>
      </c>
      <c r="J44" s="141">
        <v>3250</v>
      </c>
      <c r="K44" s="142"/>
      <c r="L44" s="141">
        <v>200</v>
      </c>
      <c r="M44" s="142"/>
      <c r="N44" s="139" t="s">
        <v>163</v>
      </c>
      <c r="O44" s="140" t="s">
        <v>1151</v>
      </c>
      <c r="P44" s="141">
        <v>2600</v>
      </c>
      <c r="Q44" s="142"/>
      <c r="R44" s="144"/>
      <c r="S44" s="141"/>
      <c r="T44" s="139" t="s">
        <v>163</v>
      </c>
      <c r="U44" s="140" t="s">
        <v>927</v>
      </c>
      <c r="V44" s="141" t="s">
        <v>221</v>
      </c>
      <c r="W44" s="142"/>
      <c r="X44" s="144"/>
      <c r="Y44" s="142"/>
      <c r="Z44" s="432"/>
      <c r="AA44" s="433"/>
      <c r="AB44" s="433"/>
      <c r="AC44" s="433"/>
      <c r="AD44" s="433"/>
      <c r="AE44" s="434"/>
      <c r="AF44" s="176"/>
    </row>
    <row r="45" spans="2:32" s="120" customFormat="1" ht="15" customHeight="1">
      <c r="B45" s="139" t="s">
        <v>164</v>
      </c>
      <c r="C45" s="140" t="s">
        <v>422</v>
      </c>
      <c r="D45" s="141">
        <v>700</v>
      </c>
      <c r="E45" s="146"/>
      <c r="F45" s="147"/>
      <c r="G45" s="146"/>
      <c r="H45" s="139" t="s">
        <v>164</v>
      </c>
      <c r="I45" s="140" t="s">
        <v>921</v>
      </c>
      <c r="J45" s="141">
        <v>500</v>
      </c>
      <c r="K45" s="146"/>
      <c r="L45" s="147"/>
      <c r="M45" s="146"/>
      <c r="N45" s="139" t="s">
        <v>164</v>
      </c>
      <c r="O45" s="140" t="s">
        <v>920</v>
      </c>
      <c r="P45" s="141">
        <v>1200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1186</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916</v>
      </c>
      <c r="O48" s="180"/>
      <c r="P48" s="181"/>
      <c r="Q48" s="182"/>
      <c r="R48" s="183"/>
      <c r="S48" s="181"/>
      <c r="T48" s="179" t="s">
        <v>200</v>
      </c>
      <c r="U48" s="180" t="s">
        <v>1347</v>
      </c>
      <c r="V48" s="181" t="s">
        <v>1346</v>
      </c>
      <c r="W48" s="182"/>
      <c r="X48" s="183"/>
      <c r="Y48" s="182"/>
      <c r="Z48" s="432"/>
      <c r="AA48" s="433"/>
      <c r="AB48" s="433"/>
      <c r="AC48" s="433"/>
      <c r="AD48" s="433"/>
      <c r="AE48" s="434"/>
      <c r="AF48" s="176"/>
    </row>
    <row r="49" spans="1:32" s="120" customFormat="1" ht="13.5" customHeight="1">
      <c r="A49" s="128"/>
      <c r="B49" s="157"/>
      <c r="C49" s="158" t="s">
        <v>165</v>
      </c>
      <c r="D49" s="203">
        <f>SUM(D41:D48)</f>
        <v>11300</v>
      </c>
      <c r="E49" s="203">
        <f>SUM(E41:E48)</f>
        <v>0</v>
      </c>
      <c r="F49" s="203">
        <f>SUM(F41:F48)</f>
        <v>1050</v>
      </c>
      <c r="G49" s="204">
        <f>SUM(G41:G48)</f>
        <v>0</v>
      </c>
      <c r="H49" s="157"/>
      <c r="I49" s="158" t="s">
        <v>165</v>
      </c>
      <c r="J49" s="203">
        <f>SUM(J41:J48)</f>
        <v>13500</v>
      </c>
      <c r="K49" s="203">
        <f>SUM(K41:K48)</f>
        <v>0</v>
      </c>
      <c r="L49" s="203">
        <f>SUM(L41:L48)</f>
        <v>650</v>
      </c>
      <c r="M49" s="204">
        <f>SUM(M41:M48)</f>
        <v>0</v>
      </c>
      <c r="N49" s="157"/>
      <c r="O49" s="158" t="s">
        <v>165</v>
      </c>
      <c r="P49" s="203">
        <f>SUM(P41:P48)</f>
        <v>7400</v>
      </c>
      <c r="Q49" s="203">
        <f>SUM(Q41:Q48)</f>
        <v>0</v>
      </c>
      <c r="R49" s="203">
        <f>SUM(R41:R48)</f>
        <v>0</v>
      </c>
      <c r="S49" s="204">
        <f>SUM(S41:S48)</f>
        <v>0</v>
      </c>
      <c r="T49" s="157"/>
      <c r="U49" s="158" t="s">
        <v>165</v>
      </c>
      <c r="V49" s="203">
        <f>SUM(V41:V48)</f>
        <v>9200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AH25" sqref="AH2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4</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934</v>
      </c>
      <c r="C5" s="406"/>
      <c r="D5" s="406"/>
      <c r="E5" s="113"/>
      <c r="F5" s="113"/>
      <c r="G5" s="113"/>
      <c r="H5" s="407" t="s">
        <v>152</v>
      </c>
      <c r="I5" s="407"/>
      <c r="J5" s="408">
        <f>D19+P19+J19+V19</f>
        <v>16000</v>
      </c>
      <c r="K5" s="408"/>
      <c r="L5" s="409">
        <f>F19+L19+R19+X19</f>
        <v>700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928</v>
      </c>
      <c r="D9" s="134"/>
      <c r="E9" s="135"/>
      <c r="F9" s="137"/>
      <c r="G9" s="187"/>
      <c r="H9" s="132" t="s">
        <v>0</v>
      </c>
      <c r="I9" s="133" t="s">
        <v>929</v>
      </c>
      <c r="J9" s="134">
        <v>6300</v>
      </c>
      <c r="K9" s="135"/>
      <c r="L9" s="134">
        <v>700</v>
      </c>
      <c r="M9" s="135"/>
      <c r="N9" s="132" t="s">
        <v>0</v>
      </c>
      <c r="O9" s="133" t="s">
        <v>929</v>
      </c>
      <c r="P9" s="134">
        <v>4600</v>
      </c>
      <c r="Q9" s="135"/>
      <c r="R9" s="137"/>
      <c r="S9" s="134"/>
      <c r="T9" s="132" t="s">
        <v>0</v>
      </c>
      <c r="U9" s="133" t="s">
        <v>930</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350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700</v>
      </c>
      <c r="M19" s="159">
        <f>SUM(M9:M18)</f>
        <v>0</v>
      </c>
      <c r="N19" s="157"/>
      <c r="O19" s="158" t="s">
        <v>165</v>
      </c>
      <c r="P19" s="159">
        <f>SUM(P9:P18)</f>
        <v>4600</v>
      </c>
      <c r="Q19" s="159">
        <f>SUM(Q9:Q18)</f>
        <v>0</v>
      </c>
      <c r="R19" s="159">
        <f>SUM(R9:R18)</f>
        <v>0</v>
      </c>
      <c r="S19" s="159">
        <f>SUM(S9:S18)</f>
        <v>0</v>
      </c>
      <c r="T19" s="157"/>
      <c r="U19" s="158" t="s">
        <v>165</v>
      </c>
      <c r="V19" s="159">
        <f>SUM(V9:V18)</f>
        <v>5100</v>
      </c>
      <c r="W19" s="159">
        <f>SUM(W9:W18)</f>
        <v>0</v>
      </c>
      <c r="X19" s="159">
        <f>SUM(X9:X18)</f>
        <v>0</v>
      </c>
      <c r="Y19" s="159">
        <f>SUM(Y9:Y18)</f>
        <v>0</v>
      </c>
      <c r="Z19" s="435"/>
      <c r="AA19" s="436"/>
      <c r="AB19" s="436"/>
      <c r="AC19" s="436"/>
      <c r="AD19" s="436"/>
      <c r="AE19" s="437"/>
      <c r="AF19" s="176"/>
    </row>
    <row r="20" spans="2:31" ht="18" customHeight="1">
      <c r="B20" s="406" t="s">
        <v>935</v>
      </c>
      <c r="C20" s="406"/>
      <c r="D20" s="406"/>
      <c r="E20" s="113"/>
      <c r="F20" s="113"/>
      <c r="G20" s="113"/>
      <c r="H20" s="407" t="s">
        <v>152</v>
      </c>
      <c r="I20" s="407"/>
      <c r="J20" s="408">
        <f>D34+J34+P34+V34</f>
        <v>20100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931</v>
      </c>
      <c r="D24" s="134">
        <v>1650</v>
      </c>
      <c r="E24" s="135"/>
      <c r="F24" s="134">
        <v>600</v>
      </c>
      <c r="G24" s="136"/>
      <c r="H24" s="132" t="s">
        <v>0</v>
      </c>
      <c r="I24" s="133" t="s">
        <v>932</v>
      </c>
      <c r="J24" s="134">
        <v>5150</v>
      </c>
      <c r="K24" s="135"/>
      <c r="L24" s="137"/>
      <c r="M24" s="135"/>
      <c r="N24" s="132" t="s">
        <v>0</v>
      </c>
      <c r="O24" s="133" t="s">
        <v>429</v>
      </c>
      <c r="P24" s="134">
        <v>4250</v>
      </c>
      <c r="Q24" s="135"/>
      <c r="R24" s="137"/>
      <c r="S24" s="134"/>
      <c r="T24" s="132" t="s">
        <v>0</v>
      </c>
      <c r="U24" s="133" t="s">
        <v>933</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1166</v>
      </c>
      <c r="J25" s="141" t="s">
        <v>1165</v>
      </c>
      <c r="K25" s="142"/>
      <c r="L25" s="144"/>
      <c r="M25" s="142"/>
      <c r="N25" s="139" t="s">
        <v>161</v>
      </c>
      <c r="O25" s="140"/>
      <c r="P25" s="141"/>
      <c r="Q25" s="142"/>
      <c r="R25" s="144"/>
      <c r="S25" s="141"/>
      <c r="T25" s="139" t="s">
        <v>161</v>
      </c>
      <c r="U25" s="145" t="s">
        <v>429</v>
      </c>
      <c r="V25" s="141">
        <v>4300</v>
      </c>
      <c r="W25" s="142"/>
      <c r="X25" s="144"/>
      <c r="Y25" s="141"/>
      <c r="Z25" s="432"/>
      <c r="AA25" s="433"/>
      <c r="AB25" s="433"/>
      <c r="AC25" s="433"/>
      <c r="AD25" s="433"/>
      <c r="AE25" s="434"/>
      <c r="AF25" s="150"/>
    </row>
    <row r="26" spans="2:32" s="131" customFormat="1" ht="15" customHeight="1">
      <c r="B26" s="139" t="s">
        <v>162</v>
      </c>
      <c r="C26" s="140" t="s">
        <v>430</v>
      </c>
      <c r="D26" s="141">
        <v>1750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3900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4250</v>
      </c>
      <c r="Q34" s="159">
        <f>SUM(Q24:Q33)</f>
        <v>0</v>
      </c>
      <c r="R34" s="159">
        <f>SUM(R24:R33)</f>
        <v>0</v>
      </c>
      <c r="S34" s="159">
        <f>SUM(S24:S33)</f>
        <v>0</v>
      </c>
      <c r="T34" s="157"/>
      <c r="U34" s="158" t="s">
        <v>165</v>
      </c>
      <c r="V34" s="159">
        <f>SUM(V24:V33)</f>
        <v>4300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937</v>
      </c>
      <c r="C39" s="133"/>
      <c r="D39" s="134"/>
      <c r="E39" s="135"/>
      <c r="F39" s="135"/>
      <c r="G39" s="187"/>
      <c r="H39" s="132" t="s">
        <v>937</v>
      </c>
      <c r="I39" s="133"/>
      <c r="J39" s="134"/>
      <c r="K39" s="135"/>
      <c r="L39" s="137"/>
      <c r="M39" s="134"/>
      <c r="N39" s="132" t="s">
        <v>937</v>
      </c>
      <c r="O39" s="133"/>
      <c r="P39" s="134"/>
      <c r="Q39" s="135"/>
      <c r="R39" s="137"/>
      <c r="S39" s="134"/>
      <c r="T39" s="132" t="s">
        <v>937</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938</v>
      </c>
      <c r="C46" s="180"/>
      <c r="D46" s="181"/>
      <c r="E46" s="182"/>
      <c r="F46" s="183"/>
      <c r="G46" s="190"/>
      <c r="H46" s="179" t="s">
        <v>938</v>
      </c>
      <c r="I46" s="180"/>
      <c r="J46" s="181"/>
      <c r="K46" s="182"/>
      <c r="L46" s="183"/>
      <c r="M46" s="181"/>
      <c r="N46" s="179" t="s">
        <v>939</v>
      </c>
      <c r="O46" s="180"/>
      <c r="P46" s="181"/>
      <c r="Q46" s="182"/>
      <c r="R46" s="183"/>
      <c r="S46" s="181"/>
      <c r="T46" s="179" t="s">
        <v>938</v>
      </c>
      <c r="U46" s="180"/>
      <c r="V46" s="181"/>
      <c r="W46" s="182"/>
      <c r="X46" s="183"/>
      <c r="Y46" s="181"/>
      <c r="Z46" s="432"/>
      <c r="AA46" s="433"/>
      <c r="AB46" s="433"/>
      <c r="AC46" s="433"/>
      <c r="AD46" s="433"/>
      <c r="AE46" s="434"/>
      <c r="AF46" s="150"/>
    </row>
    <row r="47" spans="2:32" s="131" customFormat="1" ht="15" customHeight="1">
      <c r="B47" s="179" t="s">
        <v>940</v>
      </c>
      <c r="C47" s="180"/>
      <c r="D47" s="181"/>
      <c r="E47" s="182"/>
      <c r="F47" s="183"/>
      <c r="G47" s="190"/>
      <c r="H47" s="179" t="s">
        <v>940</v>
      </c>
      <c r="I47" s="180"/>
      <c r="J47" s="181"/>
      <c r="K47" s="182"/>
      <c r="L47" s="183"/>
      <c r="M47" s="181"/>
      <c r="N47" s="179" t="s">
        <v>940</v>
      </c>
      <c r="O47" s="180"/>
      <c r="P47" s="181"/>
      <c r="Q47" s="182"/>
      <c r="R47" s="183"/>
      <c r="S47" s="181"/>
      <c r="T47" s="179" t="s">
        <v>940</v>
      </c>
      <c r="U47" s="180"/>
      <c r="V47" s="181"/>
      <c r="W47" s="182"/>
      <c r="X47" s="183"/>
      <c r="Y47" s="181"/>
      <c r="Z47" s="432"/>
      <c r="AA47" s="433"/>
      <c r="AB47" s="433"/>
      <c r="AC47" s="433"/>
      <c r="AD47" s="433"/>
      <c r="AE47" s="434"/>
      <c r="AF47" s="150"/>
    </row>
    <row r="48" spans="2:32" s="131" customFormat="1" ht="15" customHeight="1">
      <c r="B48" s="151" t="s">
        <v>941</v>
      </c>
      <c r="C48" s="152"/>
      <c r="D48" s="153"/>
      <c r="E48" s="154"/>
      <c r="F48" s="155"/>
      <c r="G48" s="191"/>
      <c r="H48" s="151" t="s">
        <v>942</v>
      </c>
      <c r="I48" s="152"/>
      <c r="J48" s="153"/>
      <c r="K48" s="154"/>
      <c r="L48" s="155"/>
      <c r="M48" s="153"/>
      <c r="N48" s="151" t="s">
        <v>941</v>
      </c>
      <c r="O48" s="152"/>
      <c r="P48" s="153"/>
      <c r="Q48" s="154"/>
      <c r="R48" s="155"/>
      <c r="S48" s="153"/>
      <c r="T48" s="151" t="s">
        <v>941</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AH25" sqref="AH2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878</v>
      </c>
      <c r="AB2" s="385"/>
      <c r="AC2" s="385"/>
      <c r="AD2" s="113" t="s">
        <v>14</v>
      </c>
      <c r="AE2" s="114">
        <v>5</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434</v>
      </c>
      <c r="C5" s="406"/>
      <c r="D5" s="406"/>
      <c r="E5" s="113"/>
      <c r="F5" s="113"/>
      <c r="G5" s="113"/>
      <c r="H5" s="407" t="s">
        <v>152</v>
      </c>
      <c r="I5" s="407"/>
      <c r="J5" s="408">
        <f>D19+P19+J19+V19+AB11</f>
        <v>8950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863</v>
      </c>
      <c r="AA6" s="404"/>
      <c r="AB6" s="404"/>
      <c r="AC6" s="404"/>
      <c r="AD6" s="404"/>
      <c r="AE6" s="405"/>
      <c r="AF6" s="150"/>
    </row>
    <row r="7" spans="2:32" s="126"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52"/>
      <c r="AA7" s="454" t="s">
        <v>629</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944</v>
      </c>
      <c r="D9" s="134"/>
      <c r="E9" s="135"/>
      <c r="F9" s="137"/>
      <c r="G9" s="187"/>
      <c r="H9" s="132" t="s">
        <v>0</v>
      </c>
      <c r="I9" s="133" t="s">
        <v>948</v>
      </c>
      <c r="J9" s="134">
        <v>1300</v>
      </c>
      <c r="K9" s="135"/>
      <c r="L9" s="134">
        <v>100</v>
      </c>
      <c r="M9" s="135"/>
      <c r="N9" s="132" t="s">
        <v>0</v>
      </c>
      <c r="O9" s="133" t="s">
        <v>435</v>
      </c>
      <c r="P9" s="134">
        <v>3900</v>
      </c>
      <c r="Q9" s="135"/>
      <c r="R9" s="137"/>
      <c r="S9" s="134"/>
      <c r="T9" s="132" t="s">
        <v>0</v>
      </c>
      <c r="U9" s="133" t="s">
        <v>1059</v>
      </c>
      <c r="V9" s="134">
        <v>1150</v>
      </c>
      <c r="W9" s="135"/>
      <c r="X9" s="137">
        <v>50</v>
      </c>
      <c r="Y9" s="135"/>
      <c r="Z9" s="132" t="s">
        <v>0</v>
      </c>
      <c r="AA9" s="201" t="s">
        <v>952</v>
      </c>
      <c r="AB9" s="137">
        <v>200</v>
      </c>
      <c r="AC9" s="135"/>
      <c r="AD9" s="137"/>
      <c r="AE9" s="192"/>
      <c r="AF9" s="176"/>
    </row>
    <row r="10" spans="2:32" s="120" customFormat="1" ht="15" customHeight="1">
      <c r="B10" s="139" t="s">
        <v>161</v>
      </c>
      <c r="C10" s="177" t="s">
        <v>945</v>
      </c>
      <c r="D10" s="141"/>
      <c r="E10" s="142"/>
      <c r="F10" s="144"/>
      <c r="G10" s="188"/>
      <c r="H10" s="139" t="s">
        <v>161</v>
      </c>
      <c r="I10" s="140" t="s">
        <v>947</v>
      </c>
      <c r="J10" s="141">
        <v>1250</v>
      </c>
      <c r="K10" s="142"/>
      <c r="L10" s="141">
        <v>100</v>
      </c>
      <c r="M10" s="142"/>
      <c r="N10" s="139" t="s">
        <v>161</v>
      </c>
      <c r="O10" s="140"/>
      <c r="P10" s="141"/>
      <c r="Q10" s="142"/>
      <c r="R10" s="144"/>
      <c r="S10" s="141"/>
      <c r="T10" s="139" t="s">
        <v>161</v>
      </c>
      <c r="U10" s="145" t="s">
        <v>1060</v>
      </c>
      <c r="V10" s="141">
        <v>250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946</v>
      </c>
      <c r="J11" s="141" t="s">
        <v>244</v>
      </c>
      <c r="K11" s="142"/>
      <c r="L11" s="141"/>
      <c r="M11" s="142"/>
      <c r="N11" s="139" t="s">
        <v>162</v>
      </c>
      <c r="O11" s="140"/>
      <c r="P11" s="141"/>
      <c r="Q11" s="142"/>
      <c r="R11" s="144"/>
      <c r="S11" s="141"/>
      <c r="T11" s="139" t="s">
        <v>162</v>
      </c>
      <c r="U11" s="140" t="s">
        <v>949</v>
      </c>
      <c r="V11" s="141" t="s">
        <v>950</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1097</v>
      </c>
      <c r="J12" s="141">
        <v>900</v>
      </c>
      <c r="K12" s="142"/>
      <c r="L12" s="141">
        <v>100</v>
      </c>
      <c r="M12" s="142"/>
      <c r="N12" s="139" t="s">
        <v>163</v>
      </c>
      <c r="O12" s="140"/>
      <c r="P12" s="141"/>
      <c r="Q12" s="142"/>
      <c r="R12" s="144"/>
      <c r="S12" s="141"/>
      <c r="T12" s="139" t="s">
        <v>163</v>
      </c>
      <c r="U12" s="140"/>
      <c r="V12" s="141"/>
      <c r="W12" s="142"/>
      <c r="X12" s="144"/>
      <c r="Y12" s="142"/>
      <c r="Z12" s="494" t="s">
        <v>885</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3450</v>
      </c>
      <c r="K19" s="159">
        <f>SUM(K9:K18)</f>
        <v>0</v>
      </c>
      <c r="L19" s="159">
        <f>SUM(L9:L18)</f>
        <v>300</v>
      </c>
      <c r="M19" s="159">
        <f>SUM(M9:M18)</f>
        <v>0</v>
      </c>
      <c r="N19" s="157"/>
      <c r="O19" s="158" t="s">
        <v>165</v>
      </c>
      <c r="P19" s="159">
        <f>SUM(P9:P18)</f>
        <v>3900</v>
      </c>
      <c r="Q19" s="159">
        <f>SUM(Q9:Q18)</f>
        <v>0</v>
      </c>
      <c r="R19" s="159">
        <f>SUM(R9:R18)</f>
        <v>0</v>
      </c>
      <c r="S19" s="159">
        <f>SUM(S9:S18)</f>
        <v>0</v>
      </c>
      <c r="T19" s="157"/>
      <c r="U19" s="158" t="s">
        <v>165</v>
      </c>
      <c r="V19" s="159">
        <f>SUM(V9:V18)</f>
        <v>1400</v>
      </c>
      <c r="W19" s="159">
        <f>SUM(W9:W18)</f>
        <v>0</v>
      </c>
      <c r="X19" s="159">
        <f>SUM(X9:X18)</f>
        <v>50</v>
      </c>
      <c r="Y19" s="159">
        <f>SUM(Y9:Y18)</f>
        <v>0</v>
      </c>
      <c r="Z19" s="435"/>
      <c r="AA19" s="436"/>
      <c r="AB19" s="436"/>
      <c r="AC19" s="436"/>
      <c r="AD19" s="436"/>
      <c r="AE19" s="437"/>
      <c r="AF19" s="176"/>
    </row>
    <row r="20" spans="2:31" ht="18" customHeight="1">
      <c r="B20" s="406" t="s">
        <v>943</v>
      </c>
      <c r="C20" s="406"/>
      <c r="D20" s="406"/>
      <c r="E20" s="113"/>
      <c r="F20" s="113"/>
      <c r="G20" s="113"/>
      <c r="H20" s="407" t="s">
        <v>152</v>
      </c>
      <c r="I20" s="407"/>
      <c r="J20" s="408">
        <f>D34+J34+P34+V34+AB26</f>
        <v>6750</v>
      </c>
      <c r="K20" s="408"/>
      <c r="L20" s="409">
        <f>F34+L34+R34+X34+AD26</f>
        <v>300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863</v>
      </c>
      <c r="AA21" s="404"/>
      <c r="AB21" s="404"/>
      <c r="AC21" s="404"/>
      <c r="AD21" s="404"/>
      <c r="AE21" s="405"/>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52"/>
      <c r="AA22" s="454" t="s">
        <v>629</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1084</v>
      </c>
      <c r="D24" s="134">
        <v>2100</v>
      </c>
      <c r="E24" s="135"/>
      <c r="F24" s="134">
        <v>250</v>
      </c>
      <c r="G24" s="136"/>
      <c r="H24" s="132" t="s">
        <v>0</v>
      </c>
      <c r="I24" s="133" t="s">
        <v>1074</v>
      </c>
      <c r="J24" s="134" t="s">
        <v>1073</v>
      </c>
      <c r="K24" s="135"/>
      <c r="L24" s="137"/>
      <c r="M24" s="135"/>
      <c r="N24" s="132" t="s">
        <v>0</v>
      </c>
      <c r="O24" s="133" t="s">
        <v>1062</v>
      </c>
      <c r="P24" s="134">
        <v>1300</v>
      </c>
      <c r="Q24" s="135"/>
      <c r="R24" s="137"/>
      <c r="S24" s="134"/>
      <c r="T24" s="132" t="s">
        <v>0</v>
      </c>
      <c r="U24" s="133" t="s">
        <v>1061</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951</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885</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1300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6"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937</v>
      </c>
      <c r="C39" s="133"/>
      <c r="D39" s="134"/>
      <c r="E39" s="135"/>
      <c r="F39" s="135"/>
      <c r="G39" s="187"/>
      <c r="H39" s="132" t="s">
        <v>937</v>
      </c>
      <c r="I39" s="133"/>
      <c r="J39" s="134"/>
      <c r="K39" s="135"/>
      <c r="L39" s="137"/>
      <c r="M39" s="134"/>
      <c r="N39" s="132" t="s">
        <v>937</v>
      </c>
      <c r="O39" s="133"/>
      <c r="P39" s="134"/>
      <c r="Q39" s="135"/>
      <c r="R39" s="137"/>
      <c r="S39" s="134"/>
      <c r="T39" s="132" t="s">
        <v>937</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938</v>
      </c>
      <c r="C46" s="180"/>
      <c r="D46" s="181"/>
      <c r="E46" s="182"/>
      <c r="F46" s="183"/>
      <c r="G46" s="190"/>
      <c r="H46" s="179" t="s">
        <v>938</v>
      </c>
      <c r="I46" s="180"/>
      <c r="J46" s="181"/>
      <c r="K46" s="182"/>
      <c r="L46" s="183"/>
      <c r="M46" s="181"/>
      <c r="N46" s="179" t="s">
        <v>939</v>
      </c>
      <c r="O46" s="180"/>
      <c r="P46" s="181"/>
      <c r="Q46" s="182"/>
      <c r="R46" s="183"/>
      <c r="S46" s="181"/>
      <c r="T46" s="179" t="s">
        <v>938</v>
      </c>
      <c r="U46" s="180"/>
      <c r="V46" s="181"/>
      <c r="W46" s="182"/>
      <c r="X46" s="183"/>
      <c r="Y46" s="181"/>
      <c r="Z46" s="432"/>
      <c r="AA46" s="433"/>
      <c r="AB46" s="433"/>
      <c r="AC46" s="433"/>
      <c r="AD46" s="433"/>
      <c r="AE46" s="434"/>
      <c r="AF46" s="150"/>
    </row>
    <row r="47" spans="2:32" s="131" customFormat="1" ht="15" customHeight="1">
      <c r="B47" s="179" t="s">
        <v>940</v>
      </c>
      <c r="C47" s="180"/>
      <c r="D47" s="181"/>
      <c r="E47" s="182"/>
      <c r="F47" s="183"/>
      <c r="G47" s="190"/>
      <c r="H47" s="179" t="s">
        <v>940</v>
      </c>
      <c r="I47" s="180"/>
      <c r="J47" s="181"/>
      <c r="K47" s="182"/>
      <c r="L47" s="183"/>
      <c r="M47" s="181"/>
      <c r="N47" s="179" t="s">
        <v>940</v>
      </c>
      <c r="O47" s="180"/>
      <c r="P47" s="181"/>
      <c r="Q47" s="182"/>
      <c r="R47" s="183"/>
      <c r="S47" s="181"/>
      <c r="T47" s="179" t="s">
        <v>940</v>
      </c>
      <c r="U47" s="180"/>
      <c r="V47" s="181"/>
      <c r="W47" s="182"/>
      <c r="X47" s="183"/>
      <c r="Y47" s="181"/>
      <c r="Z47" s="432"/>
      <c r="AA47" s="433"/>
      <c r="AB47" s="433"/>
      <c r="AC47" s="433"/>
      <c r="AD47" s="433"/>
      <c r="AE47" s="434"/>
      <c r="AF47" s="150"/>
    </row>
    <row r="48" spans="2:32" s="131" customFormat="1" ht="15" customHeight="1">
      <c r="B48" s="151" t="s">
        <v>941</v>
      </c>
      <c r="C48" s="152"/>
      <c r="D48" s="153"/>
      <c r="E48" s="154"/>
      <c r="F48" s="155"/>
      <c r="G48" s="191"/>
      <c r="H48" s="151" t="s">
        <v>942</v>
      </c>
      <c r="I48" s="152"/>
      <c r="J48" s="153"/>
      <c r="K48" s="154"/>
      <c r="L48" s="155"/>
      <c r="M48" s="153"/>
      <c r="N48" s="151" t="s">
        <v>941</v>
      </c>
      <c r="O48" s="152"/>
      <c r="P48" s="153"/>
      <c r="Q48" s="154"/>
      <c r="R48" s="155"/>
      <c r="S48" s="153"/>
      <c r="T48" s="151" t="s">
        <v>941</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953</v>
      </c>
      <c r="AB2" s="385"/>
      <c r="AC2" s="385"/>
      <c r="AD2" s="313" t="s">
        <v>14</v>
      </c>
      <c r="AE2" s="313">
        <v>1</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954</v>
      </c>
      <c r="C5" s="406"/>
      <c r="D5" s="406"/>
      <c r="E5" s="313"/>
      <c r="F5" s="313"/>
      <c r="G5" s="313"/>
      <c r="H5" s="407" t="s">
        <v>152</v>
      </c>
      <c r="I5" s="407"/>
      <c r="J5" s="408">
        <f>D19+P19+J19+V19</f>
        <v>35250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885</v>
      </c>
      <c r="AA6" s="495"/>
      <c r="AB6" s="495"/>
      <c r="AC6" s="495"/>
      <c r="AD6" s="495"/>
      <c r="AE6" s="496"/>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962</v>
      </c>
      <c r="D9" s="134">
        <v>3050</v>
      </c>
      <c r="E9" s="135"/>
      <c r="F9" s="137">
        <v>100</v>
      </c>
      <c r="G9" s="136"/>
      <c r="H9" s="314" t="s">
        <v>0</v>
      </c>
      <c r="I9" s="133" t="s">
        <v>1215</v>
      </c>
      <c r="J9" s="134">
        <v>350</v>
      </c>
      <c r="K9" s="135">
        <v>0</v>
      </c>
      <c r="L9" s="134">
        <v>50</v>
      </c>
      <c r="M9" s="135"/>
      <c r="N9" s="314" t="s">
        <v>0</v>
      </c>
      <c r="O9" s="133" t="s">
        <v>970</v>
      </c>
      <c r="P9" s="134">
        <v>1300</v>
      </c>
      <c r="Q9" s="135">
        <v>0</v>
      </c>
      <c r="R9" s="137"/>
      <c r="S9" s="134"/>
      <c r="T9" s="314" t="s">
        <v>0</v>
      </c>
      <c r="U9" s="133" t="s">
        <v>965</v>
      </c>
      <c r="V9" s="134">
        <v>600</v>
      </c>
      <c r="W9" s="135">
        <v>0</v>
      </c>
      <c r="X9" s="137"/>
      <c r="Y9" s="135"/>
      <c r="Z9" s="506"/>
      <c r="AA9" s="507"/>
      <c r="AB9" s="507"/>
      <c r="AC9" s="507"/>
      <c r="AD9" s="507"/>
      <c r="AE9" s="508"/>
      <c r="AF9" s="176"/>
    </row>
    <row r="10" spans="2:32" s="215" customFormat="1" ht="15" customHeight="1">
      <c r="B10" s="139" t="s">
        <v>161</v>
      </c>
      <c r="C10" s="177" t="s">
        <v>1190</v>
      </c>
      <c r="D10" s="141"/>
      <c r="E10" s="142">
        <v>0</v>
      </c>
      <c r="F10" s="144"/>
      <c r="G10" s="143"/>
      <c r="H10" s="139" t="s">
        <v>161</v>
      </c>
      <c r="I10" s="140" t="s">
        <v>966</v>
      </c>
      <c r="J10" s="141">
        <v>3000</v>
      </c>
      <c r="K10" s="142">
        <v>0</v>
      </c>
      <c r="L10" s="141">
        <v>200</v>
      </c>
      <c r="M10" s="142"/>
      <c r="N10" s="139" t="s">
        <v>161</v>
      </c>
      <c r="O10" s="140" t="s">
        <v>1216</v>
      </c>
      <c r="P10" s="141"/>
      <c r="Q10" s="142">
        <v>0</v>
      </c>
      <c r="R10" s="144"/>
      <c r="S10" s="141"/>
      <c r="T10" s="139" t="s">
        <v>161</v>
      </c>
      <c r="U10" s="145" t="s">
        <v>966</v>
      </c>
      <c r="V10" s="141">
        <v>3100</v>
      </c>
      <c r="W10" s="142">
        <v>0</v>
      </c>
      <c r="X10" s="144"/>
      <c r="Y10" s="142"/>
      <c r="Z10" s="506"/>
      <c r="AA10" s="507"/>
      <c r="AB10" s="507"/>
      <c r="AC10" s="507"/>
      <c r="AD10" s="507"/>
      <c r="AE10" s="508"/>
      <c r="AF10" s="176"/>
    </row>
    <row r="11" spans="2:32" s="215" customFormat="1" ht="15" customHeight="1">
      <c r="B11" s="139" t="s">
        <v>162</v>
      </c>
      <c r="C11" s="140" t="s">
        <v>1269</v>
      </c>
      <c r="D11" s="141" t="s">
        <v>1270</v>
      </c>
      <c r="E11" s="142">
        <v>0</v>
      </c>
      <c r="F11" s="144"/>
      <c r="G11" s="143"/>
      <c r="H11" s="139" t="s">
        <v>162</v>
      </c>
      <c r="I11" s="140" t="s">
        <v>1217</v>
      </c>
      <c r="J11" s="141">
        <v>4800</v>
      </c>
      <c r="K11" s="142">
        <v>0</v>
      </c>
      <c r="L11" s="141">
        <v>350</v>
      </c>
      <c r="M11" s="142"/>
      <c r="N11" s="139" t="s">
        <v>162</v>
      </c>
      <c r="O11" s="140" t="s">
        <v>1191</v>
      </c>
      <c r="P11" s="141">
        <v>900</v>
      </c>
      <c r="Q11" s="142">
        <v>0</v>
      </c>
      <c r="R11" s="144"/>
      <c r="S11" s="141"/>
      <c r="T11" s="139" t="s">
        <v>162</v>
      </c>
      <c r="U11" s="140" t="s">
        <v>1120</v>
      </c>
      <c r="V11" s="141" t="s">
        <v>1087</v>
      </c>
      <c r="W11" s="142">
        <v>0</v>
      </c>
      <c r="X11" s="144"/>
      <c r="Y11" s="142"/>
      <c r="Z11" s="506"/>
      <c r="AA11" s="507"/>
      <c r="AB11" s="507"/>
      <c r="AC11" s="507"/>
      <c r="AD11" s="507"/>
      <c r="AE11" s="508"/>
      <c r="AF11" s="176"/>
    </row>
    <row r="12" spans="2:32" s="215" customFormat="1" ht="15" customHeight="1">
      <c r="B12" s="139" t="s">
        <v>163</v>
      </c>
      <c r="C12" s="140" t="s">
        <v>1271</v>
      </c>
      <c r="D12" s="141">
        <v>1500</v>
      </c>
      <c r="E12" s="142">
        <v>0</v>
      </c>
      <c r="F12" s="144">
        <v>100</v>
      </c>
      <c r="G12" s="143"/>
      <c r="H12" s="139" t="s">
        <v>163</v>
      </c>
      <c r="I12" s="145" t="s">
        <v>962</v>
      </c>
      <c r="J12" s="141">
        <v>1800</v>
      </c>
      <c r="K12" s="142">
        <v>0</v>
      </c>
      <c r="L12" s="141">
        <v>100</v>
      </c>
      <c r="M12" s="142"/>
      <c r="N12" s="139" t="s">
        <v>163</v>
      </c>
      <c r="O12" s="140" t="s">
        <v>1176</v>
      </c>
      <c r="P12" s="141">
        <v>1050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963</v>
      </c>
      <c r="D13" s="141">
        <v>2250</v>
      </c>
      <c r="E13" s="146">
        <v>0</v>
      </c>
      <c r="F13" s="144"/>
      <c r="G13" s="143"/>
      <c r="H13" s="139" t="s">
        <v>164</v>
      </c>
      <c r="I13" s="140"/>
      <c r="J13" s="141"/>
      <c r="K13" s="146"/>
      <c r="L13" s="147"/>
      <c r="M13" s="146"/>
      <c r="N13" s="139" t="s">
        <v>164</v>
      </c>
      <c r="O13" s="140"/>
      <c r="P13" s="141"/>
      <c r="Q13" s="146"/>
      <c r="R13" s="144"/>
      <c r="S13" s="147"/>
      <c r="T13" s="139" t="s">
        <v>164</v>
      </c>
      <c r="U13" s="140" t="s">
        <v>968</v>
      </c>
      <c r="V13" s="141">
        <v>4000</v>
      </c>
      <c r="W13" s="146">
        <v>0</v>
      </c>
      <c r="X13" s="144"/>
      <c r="Y13" s="146"/>
      <c r="Z13" s="512"/>
      <c r="AA13" s="513"/>
      <c r="AB13" s="513"/>
      <c r="AC13" s="513"/>
      <c r="AD13" s="513"/>
      <c r="AE13" s="514"/>
      <c r="AF13" s="176"/>
    </row>
    <row r="14" spans="2:32" s="215" customFormat="1" ht="15" customHeight="1">
      <c r="B14" s="139" t="s">
        <v>167</v>
      </c>
      <c r="C14" s="140" t="s">
        <v>964</v>
      </c>
      <c r="D14" s="141">
        <v>250</v>
      </c>
      <c r="E14" s="142">
        <v>0</v>
      </c>
      <c r="F14" s="144"/>
      <c r="G14" s="143"/>
      <c r="H14" s="139" t="s">
        <v>167</v>
      </c>
      <c r="I14" s="140" t="s">
        <v>1322</v>
      </c>
      <c r="J14" s="141">
        <v>3100</v>
      </c>
      <c r="K14" s="142">
        <v>0</v>
      </c>
      <c r="L14" s="144">
        <v>200</v>
      </c>
      <c r="M14" s="142"/>
      <c r="N14" s="139" t="s">
        <v>167</v>
      </c>
      <c r="O14" s="140"/>
      <c r="P14" s="141"/>
      <c r="Q14" s="142"/>
      <c r="R14" s="144"/>
      <c r="S14" s="141"/>
      <c r="T14" s="139" t="s">
        <v>167</v>
      </c>
      <c r="U14" s="140" t="s">
        <v>969</v>
      </c>
      <c r="V14" s="141">
        <v>1250</v>
      </c>
      <c r="W14" s="142">
        <v>0</v>
      </c>
      <c r="X14" s="144"/>
      <c r="Y14" s="142"/>
      <c r="Z14" s="506"/>
      <c r="AA14" s="507"/>
      <c r="AB14" s="507"/>
      <c r="AC14" s="507"/>
      <c r="AD14" s="507"/>
      <c r="AE14" s="508"/>
      <c r="AF14" s="176"/>
    </row>
    <row r="15" spans="2:32" s="215" customFormat="1" ht="15" customHeight="1">
      <c r="B15" s="139" t="s">
        <v>168</v>
      </c>
      <c r="C15" s="140" t="s">
        <v>1216</v>
      </c>
      <c r="D15" s="141"/>
      <c r="E15" s="142"/>
      <c r="F15" s="144"/>
      <c r="G15" s="148"/>
      <c r="H15" s="139" t="s">
        <v>168</v>
      </c>
      <c r="I15" s="140"/>
      <c r="J15" s="141"/>
      <c r="K15" s="142"/>
      <c r="L15" s="144"/>
      <c r="M15" s="142"/>
      <c r="N15" s="139" t="s">
        <v>168</v>
      </c>
      <c r="O15" s="140"/>
      <c r="P15" s="141"/>
      <c r="Q15" s="142"/>
      <c r="R15" s="144"/>
      <c r="S15" s="141"/>
      <c r="T15" s="139" t="s">
        <v>168</v>
      </c>
      <c r="U15" s="140" t="s">
        <v>963</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967</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971</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7050</v>
      </c>
      <c r="E19" s="159">
        <f>SUM(E9:E18)</f>
        <v>0</v>
      </c>
      <c r="F19" s="159">
        <f>SUM(F9:F18)</f>
        <v>200</v>
      </c>
      <c r="G19" s="186">
        <f>SUM(G9:G18)</f>
        <v>0</v>
      </c>
      <c r="H19" s="157"/>
      <c r="I19" s="158" t="s">
        <v>165</v>
      </c>
      <c r="J19" s="159">
        <f>SUM(J9:J18)</f>
        <v>13050</v>
      </c>
      <c r="K19" s="159">
        <f>SUM(K9:K18)</f>
        <v>0</v>
      </c>
      <c r="L19" s="159">
        <f>SUM(L9:L18)</f>
        <v>900</v>
      </c>
      <c r="M19" s="159">
        <f>SUM(M9:M18)</f>
        <v>0</v>
      </c>
      <c r="N19" s="157"/>
      <c r="O19" s="158" t="s">
        <v>165</v>
      </c>
      <c r="P19" s="159">
        <f>SUM(P9:P18)</f>
        <v>3250</v>
      </c>
      <c r="Q19" s="159">
        <f>SUM(Q9:Q18)</f>
        <v>0</v>
      </c>
      <c r="R19" s="159">
        <f>SUM(R9:R18)</f>
        <v>0</v>
      </c>
      <c r="S19" s="159">
        <f>SUM(S9:S18)</f>
        <v>0</v>
      </c>
      <c r="T19" s="157"/>
      <c r="U19" s="158" t="s">
        <v>165</v>
      </c>
      <c r="V19" s="159">
        <f>SUM(V9:V18)</f>
        <v>11900</v>
      </c>
      <c r="W19" s="159">
        <f>SUM(W9:W18)</f>
        <v>0</v>
      </c>
      <c r="X19" s="159">
        <f>SUM(X9:X18)</f>
        <v>100</v>
      </c>
      <c r="Y19" s="159">
        <f>SUM(Y9:Y18)</f>
        <v>0</v>
      </c>
      <c r="Z19" s="509"/>
      <c r="AA19" s="510"/>
      <c r="AB19" s="510"/>
      <c r="AC19" s="510"/>
      <c r="AD19" s="510"/>
      <c r="AE19" s="511"/>
      <c r="AF19" s="176"/>
    </row>
    <row r="20" spans="2:31" ht="18" customHeight="1">
      <c r="B20" s="406" t="s">
        <v>955</v>
      </c>
      <c r="C20" s="406"/>
      <c r="D20" s="406"/>
      <c r="E20" s="313"/>
      <c r="F20" s="313"/>
      <c r="G20" s="313"/>
      <c r="H20" s="407" t="s">
        <v>152</v>
      </c>
      <c r="I20" s="407"/>
      <c r="J20" s="408">
        <f>D49+J49+P49+V49</f>
        <v>53750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885</v>
      </c>
      <c r="AA21" s="495"/>
      <c r="AB21" s="495"/>
      <c r="AC21" s="495"/>
      <c r="AD21" s="495"/>
      <c r="AE21" s="496"/>
      <c r="AF21" s="176"/>
    </row>
    <row r="22" spans="2:32" s="127" customFormat="1" ht="15" customHeight="1">
      <c r="B22" s="394"/>
      <c r="C22" s="396" t="s">
        <v>956</v>
      </c>
      <c r="D22" s="396" t="s">
        <v>957</v>
      </c>
      <c r="E22" s="398"/>
      <c r="F22" s="396" t="s">
        <v>958</v>
      </c>
      <c r="G22" s="399"/>
      <c r="H22" s="394"/>
      <c r="I22" s="396" t="s">
        <v>956</v>
      </c>
      <c r="J22" s="396" t="s">
        <v>957</v>
      </c>
      <c r="K22" s="398"/>
      <c r="L22" s="396" t="s">
        <v>958</v>
      </c>
      <c r="M22" s="399"/>
      <c r="N22" s="394"/>
      <c r="O22" s="396" t="s">
        <v>956</v>
      </c>
      <c r="P22" s="396" t="s">
        <v>957</v>
      </c>
      <c r="Q22" s="398"/>
      <c r="R22" s="396" t="s">
        <v>958</v>
      </c>
      <c r="S22" s="399"/>
      <c r="T22" s="394"/>
      <c r="U22" s="396" t="s">
        <v>956</v>
      </c>
      <c r="V22" s="396" t="s">
        <v>957</v>
      </c>
      <c r="W22" s="398"/>
      <c r="X22" s="396" t="s">
        <v>958</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1328</v>
      </c>
      <c r="D24" s="134"/>
      <c r="E24" s="135">
        <v>0</v>
      </c>
      <c r="F24" s="134" t="s">
        <v>971</v>
      </c>
      <c r="G24" s="192"/>
      <c r="H24" s="314" t="s">
        <v>0</v>
      </c>
      <c r="I24" s="133" t="s">
        <v>972</v>
      </c>
      <c r="J24" s="134">
        <v>2850</v>
      </c>
      <c r="K24" s="135">
        <v>0</v>
      </c>
      <c r="L24" s="134">
        <v>200</v>
      </c>
      <c r="M24" s="192"/>
      <c r="N24" s="314" t="s">
        <v>0</v>
      </c>
      <c r="O24" s="133" t="s">
        <v>972</v>
      </c>
      <c r="P24" s="134">
        <v>650</v>
      </c>
      <c r="Q24" s="135">
        <v>0</v>
      </c>
      <c r="R24" s="134"/>
      <c r="S24" s="193"/>
      <c r="T24" s="314" t="s">
        <v>0</v>
      </c>
      <c r="U24" s="133" t="s">
        <v>972</v>
      </c>
      <c r="V24" s="134">
        <v>1300</v>
      </c>
      <c r="W24" s="135">
        <v>0</v>
      </c>
      <c r="X24" s="134">
        <v>50</v>
      </c>
      <c r="Y24" s="192"/>
      <c r="Z24" s="497"/>
      <c r="AA24" s="498"/>
      <c r="AB24" s="498"/>
      <c r="AC24" s="498"/>
      <c r="AD24" s="498"/>
      <c r="AE24" s="499"/>
      <c r="AF24" s="150"/>
    </row>
    <row r="25" spans="2:32" s="138" customFormat="1" ht="15" customHeight="1">
      <c r="B25" s="139" t="s">
        <v>161</v>
      </c>
      <c r="C25" s="140" t="s">
        <v>973</v>
      </c>
      <c r="D25" s="141">
        <v>1400</v>
      </c>
      <c r="E25" s="142">
        <v>0</v>
      </c>
      <c r="F25" s="141">
        <v>100</v>
      </c>
      <c r="G25" s="194"/>
      <c r="H25" s="139" t="s">
        <v>161</v>
      </c>
      <c r="I25" s="140" t="s">
        <v>982</v>
      </c>
      <c r="J25" s="141">
        <v>2550</v>
      </c>
      <c r="K25" s="142">
        <v>0</v>
      </c>
      <c r="L25" s="141">
        <v>400</v>
      </c>
      <c r="M25" s="194"/>
      <c r="N25" s="139" t="s">
        <v>161</v>
      </c>
      <c r="O25" s="140" t="s">
        <v>991</v>
      </c>
      <c r="P25" s="141">
        <v>1000</v>
      </c>
      <c r="Q25" s="142">
        <v>0</v>
      </c>
      <c r="R25" s="141"/>
      <c r="S25" s="195"/>
      <c r="T25" s="139" t="s">
        <v>161</v>
      </c>
      <c r="U25" s="140" t="s">
        <v>984</v>
      </c>
      <c r="V25" s="141">
        <v>2900</v>
      </c>
      <c r="W25" s="142">
        <v>0</v>
      </c>
      <c r="X25" s="141" t="s">
        <v>971</v>
      </c>
      <c r="Y25" s="194"/>
      <c r="Z25" s="497"/>
      <c r="AA25" s="498"/>
      <c r="AB25" s="498"/>
      <c r="AC25" s="498"/>
      <c r="AD25" s="498"/>
      <c r="AE25" s="499"/>
      <c r="AF25" s="150"/>
    </row>
    <row r="26" spans="2:32" s="138" customFormat="1" ht="15" customHeight="1">
      <c r="B26" s="139" t="s">
        <v>162</v>
      </c>
      <c r="C26" s="140" t="s">
        <v>974</v>
      </c>
      <c r="D26" s="141">
        <v>550</v>
      </c>
      <c r="E26" s="142">
        <v>0</v>
      </c>
      <c r="F26" s="141">
        <v>100</v>
      </c>
      <c r="G26" s="194"/>
      <c r="H26" s="139" t="s">
        <v>162</v>
      </c>
      <c r="I26" s="140" t="s">
        <v>1391</v>
      </c>
      <c r="J26" s="141">
        <v>1400</v>
      </c>
      <c r="K26" s="142">
        <v>0</v>
      </c>
      <c r="L26" s="141">
        <v>400</v>
      </c>
      <c r="M26" s="194"/>
      <c r="N26" s="139" t="s">
        <v>162</v>
      </c>
      <c r="O26" s="140" t="s">
        <v>992</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975</v>
      </c>
      <c r="D27" s="141">
        <v>1950</v>
      </c>
      <c r="E27" s="142">
        <v>0</v>
      </c>
      <c r="F27" s="141">
        <v>200</v>
      </c>
      <c r="G27" s="194"/>
      <c r="H27" s="139" t="s">
        <v>163</v>
      </c>
      <c r="I27" s="140" t="s">
        <v>983</v>
      </c>
      <c r="J27" s="141">
        <v>1950</v>
      </c>
      <c r="K27" s="142">
        <v>0</v>
      </c>
      <c r="L27" s="141">
        <v>900</v>
      </c>
      <c r="M27" s="194"/>
      <c r="N27" s="139" t="s">
        <v>163</v>
      </c>
      <c r="O27" s="140" t="s">
        <v>1178</v>
      </c>
      <c r="P27" s="141">
        <v>1800</v>
      </c>
      <c r="Q27" s="142">
        <v>0</v>
      </c>
      <c r="R27" s="141"/>
      <c r="S27" s="195"/>
      <c r="T27" s="139" t="s">
        <v>163</v>
      </c>
      <c r="U27" s="140" t="s">
        <v>985</v>
      </c>
      <c r="V27" s="141">
        <v>3250</v>
      </c>
      <c r="W27" s="142">
        <v>0</v>
      </c>
      <c r="X27" s="141" t="s">
        <v>971</v>
      </c>
      <c r="Y27" s="194"/>
      <c r="Z27" s="497"/>
      <c r="AA27" s="498"/>
      <c r="AB27" s="498"/>
      <c r="AC27" s="498"/>
      <c r="AD27" s="498"/>
      <c r="AE27" s="499"/>
      <c r="AF27" s="150"/>
    </row>
    <row r="28" spans="2:32" s="138" customFormat="1" ht="15" customHeight="1">
      <c r="B28" s="139" t="s">
        <v>164</v>
      </c>
      <c r="C28" s="140" t="s">
        <v>1272</v>
      </c>
      <c r="D28" s="141" t="s">
        <v>1270</v>
      </c>
      <c r="E28" s="146">
        <v>0</v>
      </c>
      <c r="F28" s="147" t="s">
        <v>971</v>
      </c>
      <c r="G28" s="196"/>
      <c r="H28" s="139" t="s">
        <v>164</v>
      </c>
      <c r="I28" s="140"/>
      <c r="J28" s="141"/>
      <c r="K28" s="146"/>
      <c r="L28" s="147"/>
      <c r="M28" s="196"/>
      <c r="N28" s="139" t="s">
        <v>164</v>
      </c>
      <c r="O28" s="140" t="s">
        <v>1179</v>
      </c>
      <c r="P28" s="141"/>
      <c r="Q28" s="146">
        <v>0</v>
      </c>
      <c r="R28" s="147"/>
      <c r="S28" s="197"/>
      <c r="T28" s="139" t="s">
        <v>164</v>
      </c>
      <c r="U28" s="140" t="s">
        <v>1273</v>
      </c>
      <c r="V28" s="141" t="s">
        <v>1270</v>
      </c>
      <c r="W28" s="146">
        <v>0</v>
      </c>
      <c r="X28" s="147" t="s">
        <v>971</v>
      </c>
      <c r="Y28" s="196"/>
      <c r="Z28" s="497"/>
      <c r="AA28" s="498"/>
      <c r="AB28" s="498"/>
      <c r="AC28" s="498"/>
      <c r="AD28" s="498"/>
      <c r="AE28" s="499"/>
      <c r="AF28" s="150"/>
    </row>
    <row r="29" spans="2:32" s="138" customFormat="1" ht="15" customHeight="1">
      <c r="B29" s="139" t="s">
        <v>167</v>
      </c>
      <c r="C29" s="140" t="s">
        <v>976</v>
      </c>
      <c r="D29" s="141">
        <v>450</v>
      </c>
      <c r="E29" s="142">
        <v>0</v>
      </c>
      <c r="F29" s="141" t="s">
        <v>971</v>
      </c>
      <c r="G29" s="194"/>
      <c r="H29" s="139" t="s">
        <v>167</v>
      </c>
      <c r="I29" s="140" t="s">
        <v>1177</v>
      </c>
      <c r="J29" s="141"/>
      <c r="K29" s="142">
        <v>0</v>
      </c>
      <c r="L29" s="141"/>
      <c r="M29" s="194"/>
      <c r="N29" s="139" t="s">
        <v>167</v>
      </c>
      <c r="O29" s="140" t="s">
        <v>1192</v>
      </c>
      <c r="P29" s="141">
        <v>2000</v>
      </c>
      <c r="Q29" s="142">
        <v>0</v>
      </c>
      <c r="R29" s="141"/>
      <c r="S29" s="195"/>
      <c r="T29" s="139" t="s">
        <v>167</v>
      </c>
      <c r="U29" s="140" t="s">
        <v>1274</v>
      </c>
      <c r="V29" s="141">
        <v>2750</v>
      </c>
      <c r="W29" s="142">
        <v>0</v>
      </c>
      <c r="X29" s="141" t="s">
        <v>971</v>
      </c>
      <c r="Y29" s="194"/>
      <c r="Z29" s="497"/>
      <c r="AA29" s="498"/>
      <c r="AB29" s="498"/>
      <c r="AC29" s="498"/>
      <c r="AD29" s="498"/>
      <c r="AE29" s="499"/>
      <c r="AF29" s="150"/>
    </row>
    <row r="30" spans="2:32" s="138" customFormat="1" ht="15" customHeight="1">
      <c r="B30" s="139" t="s">
        <v>168</v>
      </c>
      <c r="C30" s="140" t="s">
        <v>977</v>
      </c>
      <c r="D30" s="141">
        <v>250</v>
      </c>
      <c r="E30" s="142">
        <v>0</v>
      </c>
      <c r="F30" s="141" t="s">
        <v>971</v>
      </c>
      <c r="G30" s="194"/>
      <c r="H30" s="139" t="s">
        <v>168</v>
      </c>
      <c r="I30" s="140" t="s">
        <v>1348</v>
      </c>
      <c r="J30" s="141">
        <v>3500</v>
      </c>
      <c r="K30" s="142">
        <v>0</v>
      </c>
      <c r="L30" s="141">
        <v>350</v>
      </c>
      <c r="M30" s="194"/>
      <c r="N30" s="139" t="s">
        <v>168</v>
      </c>
      <c r="O30" s="140" t="s">
        <v>1193</v>
      </c>
      <c r="P30" s="141">
        <v>500</v>
      </c>
      <c r="Q30" s="142">
        <v>0</v>
      </c>
      <c r="R30" s="141"/>
      <c r="S30" s="195"/>
      <c r="T30" s="139" t="s">
        <v>168</v>
      </c>
      <c r="U30" s="140" t="s">
        <v>986</v>
      </c>
      <c r="V30" s="141">
        <v>2500</v>
      </c>
      <c r="W30" s="142">
        <v>0</v>
      </c>
      <c r="X30" s="141">
        <v>100</v>
      </c>
      <c r="Y30" s="194"/>
      <c r="Z30" s="497"/>
      <c r="AA30" s="498"/>
      <c r="AB30" s="498"/>
      <c r="AC30" s="498"/>
      <c r="AD30" s="498"/>
      <c r="AE30" s="499"/>
      <c r="AF30" s="150"/>
    </row>
    <row r="31" spans="2:32" s="138" customFormat="1" ht="15" customHeight="1">
      <c r="B31" s="139" t="s">
        <v>169</v>
      </c>
      <c r="C31" s="140" t="s">
        <v>978</v>
      </c>
      <c r="D31" s="141">
        <v>2500</v>
      </c>
      <c r="E31" s="142">
        <v>0</v>
      </c>
      <c r="F31" s="141" t="s">
        <v>971</v>
      </c>
      <c r="G31" s="194"/>
      <c r="H31" s="139" t="s">
        <v>169</v>
      </c>
      <c r="I31" s="140" t="s">
        <v>979</v>
      </c>
      <c r="J31" s="141">
        <v>1400</v>
      </c>
      <c r="K31" s="142">
        <v>0</v>
      </c>
      <c r="L31" s="141">
        <v>200</v>
      </c>
      <c r="M31" s="194"/>
      <c r="N31" s="139" t="s">
        <v>169</v>
      </c>
      <c r="O31" s="140" t="s">
        <v>981</v>
      </c>
      <c r="P31" s="141">
        <v>150</v>
      </c>
      <c r="Q31" s="142">
        <v>0</v>
      </c>
      <c r="R31" s="141"/>
      <c r="S31" s="195"/>
      <c r="T31" s="139" t="s">
        <v>169</v>
      </c>
      <c r="U31" s="140" t="s">
        <v>987</v>
      </c>
      <c r="V31" s="141">
        <v>1050</v>
      </c>
      <c r="W31" s="142">
        <v>0</v>
      </c>
      <c r="X31" s="141" t="s">
        <v>971</v>
      </c>
      <c r="Y31" s="194"/>
      <c r="Z31" s="497"/>
      <c r="AA31" s="498"/>
      <c r="AB31" s="498"/>
      <c r="AC31" s="498"/>
      <c r="AD31" s="498"/>
      <c r="AE31" s="499"/>
      <c r="AF31" s="150"/>
    </row>
    <row r="32" spans="2:32" s="138" customFormat="1" ht="15" customHeight="1">
      <c r="B32" s="139" t="s">
        <v>176</v>
      </c>
      <c r="C32" s="140" t="s">
        <v>979</v>
      </c>
      <c r="D32" s="141">
        <v>1900</v>
      </c>
      <c r="E32" s="142">
        <v>0</v>
      </c>
      <c r="F32" s="141" t="s">
        <v>971</v>
      </c>
      <c r="G32" s="194"/>
      <c r="H32" s="139" t="s">
        <v>176</v>
      </c>
      <c r="I32" s="140" t="s">
        <v>980</v>
      </c>
      <c r="J32" s="141">
        <v>1350</v>
      </c>
      <c r="K32" s="142">
        <v>0</v>
      </c>
      <c r="L32" s="144">
        <v>100</v>
      </c>
      <c r="M32" s="194"/>
      <c r="N32" s="139" t="s">
        <v>176</v>
      </c>
      <c r="O32" s="140" t="s">
        <v>993</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980</v>
      </c>
      <c r="D33" s="141">
        <v>1050</v>
      </c>
      <c r="E33" s="142">
        <v>0</v>
      </c>
      <c r="F33" s="141" t="s">
        <v>971</v>
      </c>
      <c r="G33" s="194"/>
      <c r="H33" s="139" t="s">
        <v>178</v>
      </c>
      <c r="I33" s="140" t="s">
        <v>981</v>
      </c>
      <c r="J33" s="141">
        <v>1550</v>
      </c>
      <c r="K33" s="142">
        <v>0</v>
      </c>
      <c r="L33" s="144">
        <v>150</v>
      </c>
      <c r="M33" s="194"/>
      <c r="N33" s="139" t="s">
        <v>178</v>
      </c>
      <c r="O33" s="140" t="s">
        <v>994</v>
      </c>
      <c r="P33" s="141">
        <v>150</v>
      </c>
      <c r="Q33" s="142">
        <v>0</v>
      </c>
      <c r="R33" s="144"/>
      <c r="S33" s="195"/>
      <c r="T33" s="139" t="s">
        <v>178</v>
      </c>
      <c r="U33" s="140" t="s">
        <v>988</v>
      </c>
      <c r="V33" s="141">
        <v>1550</v>
      </c>
      <c r="W33" s="142">
        <v>0</v>
      </c>
      <c r="X33" s="141">
        <v>100</v>
      </c>
      <c r="Y33" s="194"/>
      <c r="Z33" s="497"/>
      <c r="AA33" s="498"/>
      <c r="AB33" s="498"/>
      <c r="AC33" s="498"/>
      <c r="AD33" s="498"/>
      <c r="AE33" s="499"/>
      <c r="AF33" s="150"/>
    </row>
    <row r="34" spans="1:32" s="138" customFormat="1" ht="13.5" customHeight="1">
      <c r="A34" s="236"/>
      <c r="B34" s="139" t="s">
        <v>180</v>
      </c>
      <c r="C34" s="140" t="s">
        <v>981</v>
      </c>
      <c r="D34" s="141">
        <v>750</v>
      </c>
      <c r="E34" s="142">
        <v>0</v>
      </c>
      <c r="F34" s="141" t="s">
        <v>971</v>
      </c>
      <c r="G34" s="194"/>
      <c r="H34" s="139" t="s">
        <v>180</v>
      </c>
      <c r="I34" s="140"/>
      <c r="J34" s="141"/>
      <c r="K34" s="142"/>
      <c r="L34" s="144"/>
      <c r="M34" s="194"/>
      <c r="N34" s="139" t="s">
        <v>180</v>
      </c>
      <c r="O34" s="140" t="s">
        <v>995</v>
      </c>
      <c r="P34" s="141">
        <v>500</v>
      </c>
      <c r="Q34" s="142">
        <v>0</v>
      </c>
      <c r="R34" s="144"/>
      <c r="S34" s="195"/>
      <c r="T34" s="139" t="s">
        <v>180</v>
      </c>
      <c r="U34" s="140" t="s">
        <v>980</v>
      </c>
      <c r="V34" s="141">
        <v>850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971</v>
      </c>
      <c r="Q35" s="142"/>
      <c r="R35" s="144"/>
      <c r="S35" s="195"/>
      <c r="T35" s="139" t="s">
        <v>181</v>
      </c>
      <c r="U35" s="140" t="s">
        <v>989</v>
      </c>
      <c r="V35" s="141">
        <v>1000</v>
      </c>
      <c r="W35" s="142">
        <v>0</v>
      </c>
      <c r="X35" s="144" t="s">
        <v>971</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990</v>
      </c>
      <c r="V36" s="141">
        <v>500</v>
      </c>
      <c r="W36" s="142">
        <v>0</v>
      </c>
      <c r="X36" s="144" t="s">
        <v>971</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1280</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959</v>
      </c>
      <c r="D49" s="159">
        <f>SUM(D24:D48)</f>
        <v>10800</v>
      </c>
      <c r="E49" s="159">
        <f>SUM(E24:E48)</f>
        <v>0</v>
      </c>
      <c r="F49" s="159">
        <f>SUM(F24:F48)</f>
        <v>400</v>
      </c>
      <c r="G49" s="159">
        <f>SUM(G24:G48)</f>
        <v>0</v>
      </c>
      <c r="H49" s="157"/>
      <c r="I49" s="158" t="s">
        <v>959</v>
      </c>
      <c r="J49" s="159">
        <f>SUM(J24:J48)</f>
        <v>16550</v>
      </c>
      <c r="K49" s="159">
        <f>SUM(K24:K48)</f>
        <v>0</v>
      </c>
      <c r="L49" s="159">
        <f>SUM(L24:L48)</f>
        <v>2700</v>
      </c>
      <c r="M49" s="159">
        <f>SUM(M24:M48)</f>
        <v>0</v>
      </c>
      <c r="N49" s="157"/>
      <c r="O49" s="158" t="s">
        <v>959</v>
      </c>
      <c r="P49" s="159">
        <f>SUM(P24:P48)</f>
        <v>8000</v>
      </c>
      <c r="Q49" s="159">
        <f>SUM(Q24:Q48)</f>
        <v>0</v>
      </c>
      <c r="R49" s="159">
        <f>SUM(R24:R48)</f>
        <v>0</v>
      </c>
      <c r="S49" s="159">
        <f>SUM(S24:S48)</f>
        <v>0</v>
      </c>
      <c r="T49" s="157"/>
      <c r="U49" s="158" t="s">
        <v>959</v>
      </c>
      <c r="V49" s="159">
        <f>SUM(V24:V48)</f>
        <v>18400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953</v>
      </c>
      <c r="AB2" s="385"/>
      <c r="AC2" s="385"/>
      <c r="AD2" s="313" t="s">
        <v>14</v>
      </c>
      <c r="AE2" s="313">
        <v>2</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999</v>
      </c>
      <c r="C5" s="406"/>
      <c r="D5" s="406"/>
      <c r="E5" s="313"/>
      <c r="F5" s="313"/>
      <c r="G5" s="313"/>
      <c r="H5" s="407" t="s">
        <v>152</v>
      </c>
      <c r="I5" s="407"/>
      <c r="J5" s="408">
        <f>D19+P19+J19+V19</f>
        <v>13500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1002</v>
      </c>
      <c r="D9" s="134">
        <v>2200</v>
      </c>
      <c r="E9" s="135">
        <v>0</v>
      </c>
      <c r="F9" s="137"/>
      <c r="G9" s="187"/>
      <c r="H9" s="314" t="s">
        <v>0</v>
      </c>
      <c r="I9" s="133" t="s">
        <v>1002</v>
      </c>
      <c r="J9" s="134">
        <v>1350</v>
      </c>
      <c r="K9" s="135">
        <v>0</v>
      </c>
      <c r="L9" s="134"/>
      <c r="M9" s="135"/>
      <c r="N9" s="314" t="s">
        <v>0</v>
      </c>
      <c r="O9" s="133" t="s">
        <v>1002</v>
      </c>
      <c r="P9" s="134">
        <v>800</v>
      </c>
      <c r="Q9" s="135">
        <v>0</v>
      </c>
      <c r="R9" s="137"/>
      <c r="S9" s="134"/>
      <c r="T9" s="314" t="s">
        <v>0</v>
      </c>
      <c r="U9" s="133" t="s">
        <v>1002</v>
      </c>
      <c r="V9" s="134">
        <v>1350</v>
      </c>
      <c r="W9" s="135">
        <v>0</v>
      </c>
      <c r="X9" s="137">
        <v>50</v>
      </c>
      <c r="Y9" s="135"/>
      <c r="Z9" s="432"/>
      <c r="AA9" s="433"/>
      <c r="AB9" s="433"/>
      <c r="AC9" s="433"/>
      <c r="AD9" s="433"/>
      <c r="AE9" s="434"/>
      <c r="AF9" s="176"/>
    </row>
    <row r="10" spans="2:32" s="215" customFormat="1" ht="15" customHeight="1">
      <c r="B10" s="139" t="s">
        <v>161</v>
      </c>
      <c r="C10" s="140" t="s">
        <v>1003</v>
      </c>
      <c r="D10" s="141">
        <v>50</v>
      </c>
      <c r="E10" s="142">
        <v>0</v>
      </c>
      <c r="F10" s="144"/>
      <c r="G10" s="188"/>
      <c r="H10" s="139" t="s">
        <v>161</v>
      </c>
      <c r="I10" s="140" t="s">
        <v>1010</v>
      </c>
      <c r="J10" s="141">
        <v>1500</v>
      </c>
      <c r="K10" s="142">
        <v>0</v>
      </c>
      <c r="L10" s="144">
        <v>200</v>
      </c>
      <c r="M10" s="142"/>
      <c r="N10" s="139" t="s">
        <v>161</v>
      </c>
      <c r="O10" s="177" t="s">
        <v>1174</v>
      </c>
      <c r="P10" s="141"/>
      <c r="Q10" s="142">
        <v>0</v>
      </c>
      <c r="R10" s="144"/>
      <c r="S10" s="141"/>
      <c r="T10" s="139" t="s">
        <v>161</v>
      </c>
      <c r="U10" s="145" t="s">
        <v>1010</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1003</v>
      </c>
      <c r="J11" s="141">
        <v>50</v>
      </c>
      <c r="K11" s="142">
        <v>0</v>
      </c>
      <c r="L11" s="144"/>
      <c r="M11" s="142"/>
      <c r="N11" s="139" t="s">
        <v>162</v>
      </c>
      <c r="O11" s="177"/>
      <c r="P11" s="141" t="s">
        <v>971</v>
      </c>
      <c r="Q11" s="142"/>
      <c r="R11" s="144"/>
      <c r="S11" s="141"/>
      <c r="T11" s="139" t="s">
        <v>162</v>
      </c>
      <c r="U11" s="140" t="s">
        <v>1013</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2250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06" t="s">
        <v>1000</v>
      </c>
      <c r="C20" s="406"/>
      <c r="D20" s="406"/>
      <c r="E20" s="313"/>
      <c r="F20" s="313"/>
      <c r="G20" s="313"/>
      <c r="H20" s="407" t="s">
        <v>152</v>
      </c>
      <c r="I20" s="407"/>
      <c r="J20" s="408">
        <f>D34+J34+P34+V34</f>
        <v>15400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7"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1392</v>
      </c>
      <c r="D24" s="134">
        <v>2100</v>
      </c>
      <c r="E24" s="135">
        <v>0</v>
      </c>
      <c r="F24" s="134">
        <v>150</v>
      </c>
      <c r="G24" s="136"/>
      <c r="H24" s="314" t="s">
        <v>0</v>
      </c>
      <c r="I24" s="133" t="s">
        <v>1394</v>
      </c>
      <c r="J24" s="134"/>
      <c r="K24" s="135"/>
      <c r="L24" s="137"/>
      <c r="M24" s="135"/>
      <c r="N24" s="314" t="s">
        <v>0</v>
      </c>
      <c r="O24" s="133" t="s">
        <v>1004</v>
      </c>
      <c r="P24" s="134">
        <v>250</v>
      </c>
      <c r="Q24" s="135">
        <v>0</v>
      </c>
      <c r="R24" s="137"/>
      <c r="S24" s="134"/>
      <c r="T24" s="314" t="s">
        <v>0</v>
      </c>
      <c r="U24" s="133" t="s">
        <v>1004</v>
      </c>
      <c r="V24" s="134">
        <v>1600</v>
      </c>
      <c r="W24" s="135">
        <v>0</v>
      </c>
      <c r="X24" s="137"/>
      <c r="Y24" s="134"/>
      <c r="Z24" s="432"/>
      <c r="AA24" s="433"/>
      <c r="AB24" s="433"/>
      <c r="AC24" s="433"/>
      <c r="AD24" s="433"/>
      <c r="AE24" s="434"/>
      <c r="AF24" s="150"/>
    </row>
    <row r="25" spans="2:32" s="138" customFormat="1" ht="15" customHeight="1">
      <c r="B25" s="139" t="s">
        <v>161</v>
      </c>
      <c r="C25" s="140" t="s">
        <v>1397</v>
      </c>
      <c r="D25" s="141"/>
      <c r="E25" s="142"/>
      <c r="F25" s="141"/>
      <c r="G25" s="143"/>
      <c r="H25" s="139" t="s">
        <v>161</v>
      </c>
      <c r="I25" s="140" t="s">
        <v>1393</v>
      </c>
      <c r="J25" s="141">
        <v>400</v>
      </c>
      <c r="K25" s="142">
        <v>0</v>
      </c>
      <c r="L25" s="144">
        <v>100</v>
      </c>
      <c r="M25" s="142"/>
      <c r="N25" s="139" t="s">
        <v>161</v>
      </c>
      <c r="O25" s="177" t="s">
        <v>1396</v>
      </c>
      <c r="P25" s="141">
        <v>600</v>
      </c>
      <c r="Q25" s="142">
        <v>0</v>
      </c>
      <c r="R25" s="144"/>
      <c r="S25" s="141"/>
      <c r="T25" s="139" t="s">
        <v>161</v>
      </c>
      <c r="U25" s="140" t="s">
        <v>1014</v>
      </c>
      <c r="V25" s="141">
        <v>1600</v>
      </c>
      <c r="W25" s="142">
        <v>0</v>
      </c>
      <c r="X25" s="144"/>
      <c r="Y25" s="141"/>
      <c r="Z25" s="432"/>
      <c r="AA25" s="433"/>
      <c r="AB25" s="433"/>
      <c r="AC25" s="433"/>
      <c r="AD25" s="433"/>
      <c r="AE25" s="434"/>
      <c r="AF25" s="150"/>
    </row>
    <row r="26" spans="2:32" s="138" customFormat="1" ht="15" customHeight="1">
      <c r="B26" s="139" t="s">
        <v>162</v>
      </c>
      <c r="C26" s="140" t="s">
        <v>1175</v>
      </c>
      <c r="D26" s="141"/>
      <c r="E26" s="142">
        <v>0</v>
      </c>
      <c r="F26" s="141"/>
      <c r="G26" s="143"/>
      <c r="H26" s="139" t="s">
        <v>162</v>
      </c>
      <c r="I26" s="140" t="s">
        <v>1194</v>
      </c>
      <c r="J26" s="141"/>
      <c r="K26" s="142">
        <v>0</v>
      </c>
      <c r="L26" s="141"/>
      <c r="M26" s="142"/>
      <c r="N26" s="139" t="s">
        <v>162</v>
      </c>
      <c r="O26" s="177"/>
      <c r="P26" s="141"/>
      <c r="Q26" s="142"/>
      <c r="R26" s="144"/>
      <c r="S26" s="141"/>
      <c r="T26" s="139" t="s">
        <v>162</v>
      </c>
      <c r="U26" s="140" t="s">
        <v>1007</v>
      </c>
      <c r="V26" s="141">
        <v>2700</v>
      </c>
      <c r="W26" s="142">
        <v>0</v>
      </c>
      <c r="X26" s="144"/>
      <c r="Y26" s="141"/>
      <c r="Z26" s="432"/>
      <c r="AA26" s="433"/>
      <c r="AB26" s="433"/>
      <c r="AC26" s="433"/>
      <c r="AD26" s="433"/>
      <c r="AE26" s="434"/>
      <c r="AF26" s="150"/>
    </row>
    <row r="27" spans="2:32" s="138" customFormat="1" ht="15" customHeight="1">
      <c r="B27" s="139" t="s">
        <v>163</v>
      </c>
      <c r="C27" s="140" t="s">
        <v>1005</v>
      </c>
      <c r="D27" s="141">
        <v>1000</v>
      </c>
      <c r="E27" s="142">
        <v>0</v>
      </c>
      <c r="F27" s="144">
        <v>50</v>
      </c>
      <c r="G27" s="143"/>
      <c r="H27" s="139" t="s">
        <v>163</v>
      </c>
      <c r="I27" s="145" t="s">
        <v>1007</v>
      </c>
      <c r="J27" s="141">
        <v>1300</v>
      </c>
      <c r="K27" s="142">
        <v>0</v>
      </c>
      <c r="L27" s="144">
        <v>150</v>
      </c>
      <c r="M27" s="142"/>
      <c r="N27" s="139" t="s">
        <v>163</v>
      </c>
      <c r="O27" s="177" t="s">
        <v>1395</v>
      </c>
      <c r="P27" s="141"/>
      <c r="Q27" s="142"/>
      <c r="R27" s="144"/>
      <c r="S27" s="141"/>
      <c r="T27" s="139" t="s">
        <v>163</v>
      </c>
      <c r="U27" s="140" t="s">
        <v>1008</v>
      </c>
      <c r="V27" s="141">
        <v>900</v>
      </c>
      <c r="W27" s="142">
        <v>0</v>
      </c>
      <c r="X27" s="144"/>
      <c r="Y27" s="141"/>
      <c r="Z27" s="432"/>
      <c r="AA27" s="433"/>
      <c r="AB27" s="433"/>
      <c r="AC27" s="433"/>
      <c r="AD27" s="433"/>
      <c r="AE27" s="434"/>
      <c r="AF27" s="150"/>
    </row>
    <row r="28" spans="2:32" s="138" customFormat="1" ht="15" customHeight="1">
      <c r="B28" s="139" t="s">
        <v>164</v>
      </c>
      <c r="C28" s="140" t="s">
        <v>1006</v>
      </c>
      <c r="D28" s="141">
        <v>300</v>
      </c>
      <c r="E28" s="146">
        <v>0</v>
      </c>
      <c r="F28" s="144"/>
      <c r="G28" s="143"/>
      <c r="H28" s="139" t="s">
        <v>164</v>
      </c>
      <c r="I28" s="140" t="s">
        <v>1308</v>
      </c>
      <c r="J28" s="141">
        <v>1200</v>
      </c>
      <c r="K28" s="146">
        <v>0</v>
      </c>
      <c r="L28" s="144">
        <v>100</v>
      </c>
      <c r="M28" s="146"/>
      <c r="N28" s="139" t="s">
        <v>164</v>
      </c>
      <c r="O28" s="177" t="s">
        <v>1033</v>
      </c>
      <c r="P28" s="141"/>
      <c r="Q28" s="146"/>
      <c r="R28" s="144"/>
      <c r="S28" s="147"/>
      <c r="T28" s="139" t="s">
        <v>164</v>
      </c>
      <c r="U28" s="177" t="s">
        <v>1033</v>
      </c>
      <c r="V28" s="141"/>
      <c r="W28" s="146"/>
      <c r="X28" s="144"/>
      <c r="Y28" s="147"/>
      <c r="Z28" s="432"/>
      <c r="AA28" s="433"/>
      <c r="AB28" s="433"/>
      <c r="AC28" s="433"/>
      <c r="AD28" s="433"/>
      <c r="AE28" s="434"/>
      <c r="AF28" s="150"/>
    </row>
    <row r="29" spans="2:32" s="138" customFormat="1" ht="15" customHeight="1">
      <c r="B29" s="139" t="s">
        <v>167</v>
      </c>
      <c r="C29" s="140" t="s">
        <v>1007</v>
      </c>
      <c r="D29" s="141">
        <v>1450</v>
      </c>
      <c r="E29" s="142">
        <v>0</v>
      </c>
      <c r="F29" s="144"/>
      <c r="G29" s="143"/>
      <c r="H29" s="139" t="s">
        <v>167</v>
      </c>
      <c r="I29" s="177"/>
      <c r="J29" s="141"/>
      <c r="K29" s="142"/>
      <c r="L29" s="144"/>
      <c r="M29" s="142"/>
      <c r="N29" s="139" t="s">
        <v>167</v>
      </c>
      <c r="O29" s="177" t="s">
        <v>1195</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1309</v>
      </c>
      <c r="D30" s="141" t="s">
        <v>1310</v>
      </c>
      <c r="E30" s="142">
        <v>0</v>
      </c>
      <c r="F30" s="144"/>
      <c r="G30" s="148"/>
      <c r="H30" s="139" t="s">
        <v>168</v>
      </c>
      <c r="I30" s="177" t="s">
        <v>1033</v>
      </c>
      <c r="J30" s="141"/>
      <c r="K30" s="142"/>
      <c r="L30" s="144"/>
      <c r="M30" s="142"/>
      <c r="N30" s="139" t="s">
        <v>168</v>
      </c>
      <c r="O30" s="177" t="s">
        <v>1196</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4850</v>
      </c>
      <c r="E34" s="159">
        <f>SUM(E24:E33)</f>
        <v>0</v>
      </c>
      <c r="F34" s="159">
        <f>SUM(F24:F33)</f>
        <v>200</v>
      </c>
      <c r="G34" s="186">
        <f>SUM(G24:G33)</f>
        <v>0</v>
      </c>
      <c r="H34" s="157"/>
      <c r="I34" s="158" t="s">
        <v>165</v>
      </c>
      <c r="J34" s="159">
        <f>SUM(J24:J33)</f>
        <v>2900</v>
      </c>
      <c r="K34" s="159">
        <f>SUM(K24:K33)</f>
        <v>0</v>
      </c>
      <c r="L34" s="159">
        <f>SUM(L24:L33)</f>
        <v>350</v>
      </c>
      <c r="M34" s="159">
        <f>SUM(M24:M33)</f>
        <v>0</v>
      </c>
      <c r="N34" s="157"/>
      <c r="O34" s="158" t="s">
        <v>165</v>
      </c>
      <c r="P34" s="159">
        <f>SUM(P24:P33)</f>
        <v>850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06" t="s">
        <v>1001</v>
      </c>
      <c r="C35" s="406"/>
      <c r="D35" s="406"/>
      <c r="E35" s="313"/>
      <c r="F35" s="313"/>
      <c r="G35" s="313"/>
      <c r="H35" s="407" t="s">
        <v>152</v>
      </c>
      <c r="I35" s="407"/>
      <c r="J35" s="408">
        <f>D49+J49+P49+V49</f>
        <v>16450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7"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1011</v>
      </c>
      <c r="J39" s="134">
        <v>1300</v>
      </c>
      <c r="K39" s="135">
        <v>0</v>
      </c>
      <c r="L39" s="137"/>
      <c r="M39" s="134"/>
      <c r="N39" s="314" t="s">
        <v>0</v>
      </c>
      <c r="O39" s="133" t="s">
        <v>1015</v>
      </c>
      <c r="P39" s="134">
        <v>550</v>
      </c>
      <c r="Q39" s="135">
        <v>0</v>
      </c>
      <c r="R39" s="137"/>
      <c r="S39" s="134"/>
      <c r="T39" s="314" t="s">
        <v>0</v>
      </c>
      <c r="U39" s="133" t="s">
        <v>1015</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1256</v>
      </c>
      <c r="J40" s="141" t="s">
        <v>1232</v>
      </c>
      <c r="K40" s="142">
        <v>0</v>
      </c>
      <c r="L40" s="144"/>
      <c r="M40" s="141"/>
      <c r="N40" s="139" t="s">
        <v>161</v>
      </c>
      <c r="O40" s="140" t="s">
        <v>1016</v>
      </c>
      <c r="P40" s="141">
        <v>800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1012</v>
      </c>
      <c r="J41" s="141">
        <v>900</v>
      </c>
      <c r="K41" s="142">
        <v>0</v>
      </c>
      <c r="L41" s="142"/>
      <c r="M41" s="141"/>
      <c r="N41" s="139" t="s">
        <v>162</v>
      </c>
      <c r="O41" s="140" t="s">
        <v>1009</v>
      </c>
      <c r="P41" s="141">
        <v>350</v>
      </c>
      <c r="Q41" s="142">
        <v>0</v>
      </c>
      <c r="R41" s="144"/>
      <c r="S41" s="141"/>
      <c r="T41" s="139" t="s">
        <v>162</v>
      </c>
      <c r="U41" s="140" t="s">
        <v>1009</v>
      </c>
      <c r="V41" s="141">
        <v>1800</v>
      </c>
      <c r="W41" s="142">
        <v>0</v>
      </c>
      <c r="X41" s="144"/>
      <c r="Y41" s="141"/>
      <c r="Z41" s="432"/>
      <c r="AA41" s="433"/>
      <c r="AB41" s="433"/>
      <c r="AC41" s="433"/>
      <c r="AD41" s="433"/>
      <c r="AE41" s="434"/>
      <c r="AF41" s="150"/>
    </row>
    <row r="42" spans="2:32" s="138" customFormat="1" ht="15" customHeight="1">
      <c r="B42" s="139" t="s">
        <v>163</v>
      </c>
      <c r="C42" s="140" t="s">
        <v>1009</v>
      </c>
      <c r="D42" s="141">
        <v>1400</v>
      </c>
      <c r="E42" s="142">
        <v>0</v>
      </c>
      <c r="F42" s="144">
        <v>150</v>
      </c>
      <c r="G42" s="143"/>
      <c r="H42" s="139" t="s">
        <v>163</v>
      </c>
      <c r="I42" s="145" t="s">
        <v>1009</v>
      </c>
      <c r="J42" s="141">
        <v>650</v>
      </c>
      <c r="K42" s="142">
        <v>0</v>
      </c>
      <c r="L42" s="144"/>
      <c r="M42" s="141"/>
      <c r="N42" s="139" t="s">
        <v>163</v>
      </c>
      <c r="O42" s="177" t="s">
        <v>1034</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1700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953</v>
      </c>
      <c r="AB2" s="385"/>
      <c r="AC2" s="385"/>
      <c r="AD2" s="313" t="s">
        <v>14</v>
      </c>
      <c r="AE2" s="313">
        <v>3</v>
      </c>
      <c r="AF2" s="313"/>
    </row>
    <row r="3" spans="2:31" s="117"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1019</v>
      </c>
      <c r="C5" s="406"/>
      <c r="D5" s="406"/>
      <c r="E5" s="313"/>
      <c r="F5" s="313"/>
      <c r="G5" s="313"/>
      <c r="H5" s="407" t="s">
        <v>152</v>
      </c>
      <c r="I5" s="407"/>
      <c r="J5" s="408">
        <f>D19+P19+J19+V19</f>
        <v>6100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885</v>
      </c>
      <c r="AA6" s="404"/>
      <c r="AB6" s="404"/>
      <c r="AC6" s="404"/>
      <c r="AD6" s="404"/>
      <c r="AE6" s="405"/>
      <c r="AF6" s="150"/>
    </row>
    <row r="7" spans="2:32" s="127" customFormat="1" ht="15" customHeight="1">
      <c r="B7" s="438"/>
      <c r="C7" s="396" t="s">
        <v>629</v>
      </c>
      <c r="D7" s="396" t="s">
        <v>199</v>
      </c>
      <c r="E7" s="398"/>
      <c r="F7" s="396" t="s">
        <v>160</v>
      </c>
      <c r="G7" s="399"/>
      <c r="H7" s="438"/>
      <c r="I7" s="396" t="s">
        <v>629</v>
      </c>
      <c r="J7" s="396" t="s">
        <v>199</v>
      </c>
      <c r="K7" s="398"/>
      <c r="L7" s="396" t="s">
        <v>160</v>
      </c>
      <c r="M7" s="399"/>
      <c r="N7" s="482"/>
      <c r="O7" s="484" t="s">
        <v>629</v>
      </c>
      <c r="P7" s="484" t="s">
        <v>199</v>
      </c>
      <c r="Q7" s="486"/>
      <c r="R7" s="484" t="s">
        <v>160</v>
      </c>
      <c r="S7" s="487"/>
      <c r="T7" s="438"/>
      <c r="U7" s="396" t="s">
        <v>629</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1258</v>
      </c>
      <c r="D9" s="134" t="s">
        <v>1232</v>
      </c>
      <c r="E9" s="135"/>
      <c r="F9" s="137"/>
      <c r="G9" s="136"/>
      <c r="H9" s="314" t="s">
        <v>0</v>
      </c>
      <c r="I9" s="133" t="s">
        <v>1031</v>
      </c>
      <c r="J9" s="134"/>
      <c r="K9" s="135"/>
      <c r="L9" s="135"/>
      <c r="M9" s="135"/>
      <c r="N9" s="314" t="s">
        <v>0</v>
      </c>
      <c r="O9" s="133" t="s">
        <v>1025</v>
      </c>
      <c r="P9" s="134">
        <v>50</v>
      </c>
      <c r="Q9" s="135"/>
      <c r="R9" s="137"/>
      <c r="S9" s="134"/>
      <c r="T9" s="314" t="s">
        <v>0</v>
      </c>
      <c r="U9" s="133" t="s">
        <v>1022</v>
      </c>
      <c r="V9" s="134">
        <v>1050</v>
      </c>
      <c r="W9" s="135"/>
      <c r="X9" s="137"/>
      <c r="Y9" s="134"/>
      <c r="Z9" s="432"/>
      <c r="AA9" s="433"/>
      <c r="AB9" s="433"/>
      <c r="AC9" s="433"/>
      <c r="AD9" s="433"/>
      <c r="AE9" s="434"/>
      <c r="AF9" s="176"/>
    </row>
    <row r="10" spans="2:32" s="215" customFormat="1" ht="15" customHeight="1">
      <c r="B10" s="139" t="s">
        <v>161</v>
      </c>
      <c r="C10" s="140" t="s">
        <v>1257</v>
      </c>
      <c r="D10" s="141">
        <v>1700</v>
      </c>
      <c r="E10" s="142"/>
      <c r="F10" s="144">
        <v>150</v>
      </c>
      <c r="G10" s="143"/>
      <c r="H10" s="139" t="s">
        <v>161</v>
      </c>
      <c r="I10" s="140" t="s">
        <v>1025</v>
      </c>
      <c r="J10" s="141">
        <v>900</v>
      </c>
      <c r="K10" s="142"/>
      <c r="L10" s="144">
        <v>50</v>
      </c>
      <c r="M10" s="142"/>
      <c r="N10" s="139" t="s">
        <v>161</v>
      </c>
      <c r="O10" s="177"/>
      <c r="P10" s="141"/>
      <c r="Q10" s="142"/>
      <c r="R10" s="144"/>
      <c r="S10" s="141"/>
      <c r="T10" s="139" t="s">
        <v>161</v>
      </c>
      <c r="U10" s="145" t="s">
        <v>1023</v>
      </c>
      <c r="V10" s="141">
        <v>1700</v>
      </c>
      <c r="W10" s="142"/>
      <c r="X10" s="144"/>
      <c r="Y10" s="141"/>
      <c r="Z10" s="432"/>
      <c r="AA10" s="433"/>
      <c r="AB10" s="433"/>
      <c r="AC10" s="433"/>
      <c r="AD10" s="433"/>
      <c r="AE10" s="434"/>
      <c r="AF10" s="176"/>
    </row>
    <row r="11" spans="2:32" s="215" customFormat="1" ht="15" customHeight="1">
      <c r="B11" s="139" t="s">
        <v>162</v>
      </c>
      <c r="C11" s="140" t="s">
        <v>1024</v>
      </c>
      <c r="D11" s="141">
        <v>450</v>
      </c>
      <c r="E11" s="142"/>
      <c r="F11" s="144"/>
      <c r="G11" s="143"/>
      <c r="H11" s="139" t="s">
        <v>162</v>
      </c>
      <c r="I11" s="140" t="s">
        <v>1032</v>
      </c>
      <c r="J11" s="141"/>
      <c r="K11" s="142"/>
      <c r="L11" s="144"/>
      <c r="M11" s="142"/>
      <c r="N11" s="139" t="s">
        <v>162</v>
      </c>
      <c r="O11" s="177" t="s">
        <v>1259</v>
      </c>
      <c r="P11" s="141"/>
      <c r="Q11" s="142"/>
      <c r="R11" s="144"/>
      <c r="S11" s="141"/>
      <c r="T11" s="139" t="s">
        <v>162</v>
      </c>
      <c r="U11" s="140" t="s">
        <v>1024</v>
      </c>
      <c r="V11" s="141">
        <v>250</v>
      </c>
      <c r="W11" s="142"/>
      <c r="X11" s="144">
        <v>50</v>
      </c>
      <c r="Y11" s="141"/>
      <c r="Z11" s="432"/>
      <c r="AA11" s="433"/>
      <c r="AB11" s="433"/>
      <c r="AC11" s="433"/>
      <c r="AD11" s="433"/>
      <c r="AE11" s="434"/>
      <c r="AF11" s="176"/>
    </row>
    <row r="12" spans="2:32" s="215" customFormat="1" ht="15" customHeight="1">
      <c r="B12" s="139" t="s">
        <v>163</v>
      </c>
      <c r="C12" s="140"/>
      <c r="D12" s="141"/>
      <c r="E12" s="142"/>
      <c r="F12" s="144"/>
      <c r="G12" s="143"/>
      <c r="H12" s="139" t="s">
        <v>163</v>
      </c>
      <c r="I12" s="178" t="s">
        <v>1259</v>
      </c>
      <c r="J12" s="141"/>
      <c r="K12" s="142"/>
      <c r="L12" s="144"/>
      <c r="M12" s="142"/>
      <c r="N12" s="139" t="s">
        <v>163</v>
      </c>
      <c r="O12" s="177" t="s">
        <v>1032</v>
      </c>
      <c r="P12" s="141"/>
      <c r="Q12" s="142"/>
      <c r="R12" s="144"/>
      <c r="S12" s="141"/>
      <c r="T12" s="139" t="s">
        <v>163</v>
      </c>
      <c r="U12" s="177"/>
      <c r="V12" s="141"/>
      <c r="W12" s="142"/>
      <c r="X12" s="144"/>
      <c r="Y12" s="141"/>
      <c r="Z12" s="432"/>
      <c r="AA12" s="433"/>
      <c r="AB12" s="433"/>
      <c r="AC12" s="433"/>
      <c r="AD12" s="433"/>
      <c r="AE12" s="434"/>
      <c r="AF12" s="176"/>
    </row>
    <row r="13" spans="2:32" s="215" customFormat="1" ht="15" customHeight="1">
      <c r="B13" s="139" t="s">
        <v>164</v>
      </c>
      <c r="C13" s="140" t="s">
        <v>1218</v>
      </c>
      <c r="D13" s="141"/>
      <c r="E13" s="146"/>
      <c r="F13" s="144"/>
      <c r="G13" s="143"/>
      <c r="H13" s="139" t="s">
        <v>164</v>
      </c>
      <c r="I13" s="177"/>
      <c r="J13" s="141"/>
      <c r="K13" s="146"/>
      <c r="L13" s="144"/>
      <c r="M13" s="146"/>
      <c r="N13" s="139" t="s">
        <v>164</v>
      </c>
      <c r="O13" s="177"/>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2150</v>
      </c>
      <c r="E19" s="159">
        <f>SUM(E9:E18)</f>
        <v>0</v>
      </c>
      <c r="F19" s="159">
        <f>SUM(F9:F18)</f>
        <v>150</v>
      </c>
      <c r="G19" s="186">
        <f>SUM(G9:G18)</f>
        <v>0</v>
      </c>
      <c r="H19" s="157"/>
      <c r="I19" s="158" t="s">
        <v>165</v>
      </c>
      <c r="J19" s="159">
        <f>SUM(J9:J18)</f>
        <v>900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1020</v>
      </c>
      <c r="C20" s="406"/>
      <c r="D20" s="406"/>
      <c r="E20" s="313"/>
      <c r="F20" s="313"/>
      <c r="G20" s="313"/>
      <c r="H20" s="407" t="s">
        <v>152</v>
      </c>
      <c r="I20" s="407"/>
      <c r="J20" s="408">
        <f>D34+J34+P34+V34</f>
        <v>13050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885</v>
      </c>
      <c r="AA21" s="404"/>
      <c r="AB21" s="404"/>
      <c r="AC21" s="404"/>
      <c r="AD21" s="404"/>
      <c r="AE21" s="405"/>
      <c r="AF21" s="150"/>
    </row>
    <row r="22" spans="2:32" s="127" customFormat="1" ht="15" customHeight="1">
      <c r="B22" s="438"/>
      <c r="C22" s="396" t="s">
        <v>629</v>
      </c>
      <c r="D22" s="396" t="s">
        <v>199</v>
      </c>
      <c r="E22" s="398"/>
      <c r="F22" s="396" t="s">
        <v>160</v>
      </c>
      <c r="G22" s="399"/>
      <c r="H22" s="438"/>
      <c r="I22" s="396" t="s">
        <v>629</v>
      </c>
      <c r="J22" s="396" t="s">
        <v>199</v>
      </c>
      <c r="K22" s="398"/>
      <c r="L22" s="396" t="s">
        <v>160</v>
      </c>
      <c r="M22" s="399"/>
      <c r="N22" s="482"/>
      <c r="O22" s="484" t="s">
        <v>629</v>
      </c>
      <c r="P22" s="484" t="s">
        <v>199</v>
      </c>
      <c r="Q22" s="486"/>
      <c r="R22" s="484" t="s">
        <v>160</v>
      </c>
      <c r="S22" s="487"/>
      <c r="T22" s="438"/>
      <c r="U22" s="396" t="s">
        <v>629</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1026</v>
      </c>
      <c r="D24" s="134">
        <v>3800</v>
      </c>
      <c r="E24" s="135"/>
      <c r="F24" s="134">
        <v>400</v>
      </c>
      <c r="G24" s="136"/>
      <c r="H24" s="314" t="s">
        <v>0</v>
      </c>
      <c r="I24" s="175" t="s">
        <v>1198</v>
      </c>
      <c r="J24" s="134"/>
      <c r="K24" s="135"/>
      <c r="L24" s="137"/>
      <c r="M24" s="135"/>
      <c r="N24" s="314" t="s">
        <v>0</v>
      </c>
      <c r="O24" s="133" t="s">
        <v>1026</v>
      </c>
      <c r="P24" s="134">
        <v>550</v>
      </c>
      <c r="Q24" s="135"/>
      <c r="R24" s="137"/>
      <c r="S24" s="134"/>
      <c r="T24" s="314" t="s">
        <v>0</v>
      </c>
      <c r="U24" s="133" t="s">
        <v>1026</v>
      </c>
      <c r="V24" s="134">
        <v>3000</v>
      </c>
      <c r="W24" s="135"/>
      <c r="X24" s="137"/>
      <c r="Y24" s="134"/>
      <c r="Z24" s="432"/>
      <c r="AA24" s="433"/>
      <c r="AB24" s="433"/>
      <c r="AC24" s="433"/>
      <c r="AD24" s="433"/>
      <c r="AE24" s="434"/>
      <c r="AF24" s="150"/>
    </row>
    <row r="25" spans="2:32" s="138" customFormat="1" ht="15" customHeight="1">
      <c r="B25" s="139" t="s">
        <v>161</v>
      </c>
      <c r="C25" s="177" t="s">
        <v>1197</v>
      </c>
      <c r="D25" s="141"/>
      <c r="E25" s="142"/>
      <c r="F25" s="141"/>
      <c r="G25" s="143"/>
      <c r="H25" s="139" t="s">
        <v>161</v>
      </c>
      <c r="I25" s="140" t="s">
        <v>1027</v>
      </c>
      <c r="J25" s="141">
        <v>700</v>
      </c>
      <c r="K25" s="142"/>
      <c r="L25" s="144">
        <v>50</v>
      </c>
      <c r="M25" s="142"/>
      <c r="N25" s="139" t="s">
        <v>161</v>
      </c>
      <c r="O25" s="177" t="s">
        <v>1197</v>
      </c>
      <c r="P25" s="141"/>
      <c r="Q25" s="142"/>
      <c r="R25" s="144"/>
      <c r="S25" s="141"/>
      <c r="T25" s="139" t="s">
        <v>161</v>
      </c>
      <c r="U25" s="140" t="s">
        <v>1027</v>
      </c>
      <c r="V25" s="141">
        <v>1100</v>
      </c>
      <c r="W25" s="142"/>
      <c r="X25" s="144"/>
      <c r="Y25" s="141"/>
      <c r="Z25" s="432"/>
      <c r="AA25" s="433"/>
      <c r="AB25" s="433"/>
      <c r="AC25" s="433"/>
      <c r="AD25" s="433"/>
      <c r="AE25" s="434"/>
      <c r="AF25" s="150"/>
    </row>
    <row r="26" spans="2:32" s="138" customFormat="1" ht="15" customHeight="1">
      <c r="B26" s="139" t="s">
        <v>162</v>
      </c>
      <c r="C26" s="140" t="s">
        <v>1028</v>
      </c>
      <c r="D26" s="141">
        <v>1000</v>
      </c>
      <c r="E26" s="142"/>
      <c r="F26" s="141">
        <v>100</v>
      </c>
      <c r="G26" s="143"/>
      <c r="H26" s="139" t="s">
        <v>162</v>
      </c>
      <c r="I26" s="140" t="s">
        <v>1028</v>
      </c>
      <c r="J26" s="141">
        <v>750</v>
      </c>
      <c r="K26" s="142"/>
      <c r="L26" s="142"/>
      <c r="M26" s="142"/>
      <c r="N26" s="139" t="s">
        <v>162</v>
      </c>
      <c r="O26" s="177" t="s">
        <v>1030</v>
      </c>
      <c r="P26" s="141"/>
      <c r="Q26" s="142"/>
      <c r="R26" s="144"/>
      <c r="S26" s="141"/>
      <c r="T26" s="139" t="s">
        <v>162</v>
      </c>
      <c r="U26" s="140" t="s">
        <v>1260</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971</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971</v>
      </c>
      <c r="G28" s="143"/>
      <c r="H28" s="139" t="s">
        <v>164</v>
      </c>
      <c r="I28" s="140"/>
      <c r="J28" s="141"/>
      <c r="K28" s="146"/>
      <c r="L28" s="144"/>
      <c r="M28" s="146"/>
      <c r="N28" s="139" t="s">
        <v>164</v>
      </c>
      <c r="O28" s="177"/>
      <c r="P28" s="141"/>
      <c r="Q28" s="146"/>
      <c r="R28" s="144"/>
      <c r="S28" s="147"/>
      <c r="T28" s="139" t="s">
        <v>164</v>
      </c>
      <c r="U28" s="177" t="s">
        <v>1279</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971</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971</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4800</v>
      </c>
      <c r="E34" s="159">
        <f>SUM(E24:E33)</f>
        <v>0</v>
      </c>
      <c r="F34" s="159">
        <f>SUM(F24:F33)</f>
        <v>500</v>
      </c>
      <c r="G34" s="186">
        <f>SUM(G24:G33)</f>
        <v>0</v>
      </c>
      <c r="H34" s="157"/>
      <c r="I34" s="158" t="s">
        <v>165</v>
      </c>
      <c r="J34" s="159">
        <f>SUM(J24:J33)</f>
        <v>1450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06" t="s">
        <v>1021</v>
      </c>
      <c r="C35" s="406"/>
      <c r="D35" s="406"/>
      <c r="E35" s="313"/>
      <c r="F35" s="313"/>
      <c r="G35" s="313"/>
      <c r="H35" s="407" t="s">
        <v>152</v>
      </c>
      <c r="I35" s="407"/>
      <c r="J35" s="408">
        <f>D49+J49+P49+V49</f>
        <v>6350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885</v>
      </c>
      <c r="AA36" s="404"/>
      <c r="AB36" s="404"/>
      <c r="AC36" s="404"/>
      <c r="AD36" s="404"/>
      <c r="AE36" s="405"/>
      <c r="AF36" s="150"/>
    </row>
    <row r="37" spans="2:32" s="127" customFormat="1" ht="15" customHeight="1">
      <c r="B37" s="438"/>
      <c r="C37" s="396" t="s">
        <v>629</v>
      </c>
      <c r="D37" s="396" t="s">
        <v>199</v>
      </c>
      <c r="E37" s="398"/>
      <c r="F37" s="396" t="s">
        <v>160</v>
      </c>
      <c r="G37" s="399"/>
      <c r="H37" s="438"/>
      <c r="I37" s="396" t="s">
        <v>629</v>
      </c>
      <c r="J37" s="396" t="s">
        <v>199</v>
      </c>
      <c r="K37" s="398"/>
      <c r="L37" s="396" t="s">
        <v>160</v>
      </c>
      <c r="M37" s="399"/>
      <c r="N37" s="482"/>
      <c r="O37" s="484" t="s">
        <v>629</v>
      </c>
      <c r="P37" s="484" t="s">
        <v>199</v>
      </c>
      <c r="Q37" s="486"/>
      <c r="R37" s="484" t="s">
        <v>160</v>
      </c>
      <c r="S37" s="487"/>
      <c r="T37" s="438"/>
      <c r="U37" s="396" t="s">
        <v>629</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1335</v>
      </c>
      <c r="D39" s="134"/>
      <c r="E39" s="135"/>
      <c r="F39" s="134"/>
      <c r="G39" s="187"/>
      <c r="H39" s="314" t="s">
        <v>0</v>
      </c>
      <c r="I39" s="133" t="s">
        <v>1029</v>
      </c>
      <c r="J39" s="134">
        <v>3450</v>
      </c>
      <c r="K39" s="135"/>
      <c r="L39" s="137"/>
      <c r="M39" s="134"/>
      <c r="N39" s="314" t="s">
        <v>0</v>
      </c>
      <c r="O39" s="133" t="s">
        <v>1335</v>
      </c>
      <c r="P39" s="134" t="s">
        <v>1312</v>
      </c>
      <c r="Q39" s="135"/>
      <c r="R39" s="137"/>
      <c r="S39" s="134"/>
      <c r="T39" s="314" t="s">
        <v>0</v>
      </c>
      <c r="U39" s="133" t="s">
        <v>1029</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0</v>
      </c>
      <c r="E49" s="159">
        <f>SUM(E39:E48)</f>
        <v>0</v>
      </c>
      <c r="F49" s="159">
        <f>SUM(F39:F48)</f>
        <v>0</v>
      </c>
      <c r="G49" s="186">
        <f>SUM(G39:G48)</f>
        <v>0</v>
      </c>
      <c r="H49" s="157"/>
      <c r="I49" s="158" t="s">
        <v>165</v>
      </c>
      <c r="J49" s="159">
        <f>SUM(J39:J48)</f>
        <v>3450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2.7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2.7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2.7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A1" sqref="A1:C1"/>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1220</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1</v>
      </c>
      <c r="AF2" s="114"/>
    </row>
    <row r="3" spans="2:32" s="115" customFormat="1"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1039</v>
      </c>
      <c r="C5" s="406"/>
      <c r="D5" s="406"/>
      <c r="E5" s="113"/>
      <c r="F5" s="113"/>
      <c r="G5" s="113"/>
      <c r="H5" s="407" t="s">
        <v>152</v>
      </c>
      <c r="I5" s="407"/>
      <c r="J5" s="408">
        <f>D49+J49+P49+V49</f>
        <v>90450</v>
      </c>
      <c r="K5" s="408"/>
      <c r="L5" s="409">
        <f>F49+L49+R49+X49+AD19</f>
        <v>5900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629</v>
      </c>
      <c r="D7" s="396" t="s">
        <v>199</v>
      </c>
      <c r="E7" s="398"/>
      <c r="F7" s="396" t="s">
        <v>160</v>
      </c>
      <c r="G7" s="399"/>
      <c r="H7" s="394"/>
      <c r="I7" s="396" t="s">
        <v>629</v>
      </c>
      <c r="J7" s="396" t="s">
        <v>199</v>
      </c>
      <c r="K7" s="398"/>
      <c r="L7" s="396" t="s">
        <v>160</v>
      </c>
      <c r="M7" s="399"/>
      <c r="N7" s="394"/>
      <c r="O7" s="396" t="s">
        <v>629</v>
      </c>
      <c r="P7" s="396" t="s">
        <v>199</v>
      </c>
      <c r="Q7" s="398"/>
      <c r="R7" s="396" t="s">
        <v>160</v>
      </c>
      <c r="S7" s="399"/>
      <c r="T7" s="394"/>
      <c r="U7" s="396" t="s">
        <v>629</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1343</v>
      </c>
      <c r="D9" s="134">
        <v>1750</v>
      </c>
      <c r="E9" s="135"/>
      <c r="F9" s="134">
        <v>500</v>
      </c>
      <c r="G9" s="136"/>
      <c r="H9" s="132" t="s">
        <v>0</v>
      </c>
      <c r="I9" s="133" t="s">
        <v>576</v>
      </c>
      <c r="J9" s="134" t="s">
        <v>252</v>
      </c>
      <c r="K9" s="135"/>
      <c r="L9" s="134"/>
      <c r="M9" s="135"/>
      <c r="N9" s="132" t="s">
        <v>0</v>
      </c>
      <c r="O9" s="133" t="s">
        <v>1110</v>
      </c>
      <c r="P9" s="134" t="s">
        <v>1106</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1341</v>
      </c>
      <c r="D10" s="141" t="s">
        <v>1338</v>
      </c>
      <c r="E10" s="142">
        <v>0</v>
      </c>
      <c r="F10" s="141"/>
      <c r="G10" s="143"/>
      <c r="H10" s="139" t="s">
        <v>161</v>
      </c>
      <c r="I10" s="140" t="s">
        <v>1233</v>
      </c>
      <c r="J10" s="141" t="s">
        <v>1232</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1169</v>
      </c>
      <c r="D11" s="141">
        <v>2750</v>
      </c>
      <c r="E11" s="142"/>
      <c r="F11" s="141">
        <v>550</v>
      </c>
      <c r="G11" s="143"/>
      <c r="H11" s="139" t="s">
        <v>162</v>
      </c>
      <c r="I11" s="140"/>
      <c r="J11" s="141">
        <v>0</v>
      </c>
      <c r="K11" s="142"/>
      <c r="L11" s="141"/>
      <c r="M11" s="142"/>
      <c r="N11" s="139" t="s">
        <v>162</v>
      </c>
      <c r="O11" s="140" t="s">
        <v>1111</v>
      </c>
      <c r="P11" s="141" t="s">
        <v>1107</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1211</v>
      </c>
      <c r="J12" s="141" t="s">
        <v>1210</v>
      </c>
      <c r="K12" s="142">
        <v>0</v>
      </c>
      <c r="L12" s="141"/>
      <c r="M12" s="142"/>
      <c r="N12" s="139" t="s">
        <v>163</v>
      </c>
      <c r="O12" s="140" t="s">
        <v>1109</v>
      </c>
      <c r="P12" s="141">
        <v>300</v>
      </c>
      <c r="Q12" s="142">
        <v>0</v>
      </c>
      <c r="R12" s="144"/>
      <c r="S12" s="141"/>
      <c r="T12" s="139" t="s">
        <v>163</v>
      </c>
      <c r="U12" s="140" t="s">
        <v>637</v>
      </c>
      <c r="V12" s="141">
        <v>1850</v>
      </c>
      <c r="W12" s="146">
        <v>0</v>
      </c>
      <c r="X12" s="147"/>
      <c r="Y12" s="141"/>
      <c r="Z12" s="381"/>
      <c r="AA12" s="382"/>
      <c r="AB12" s="382"/>
      <c r="AC12" s="382"/>
      <c r="AD12" s="382"/>
      <c r="AE12" s="383"/>
      <c r="AF12" s="138"/>
    </row>
    <row r="13" spans="2:32" s="131" customFormat="1" ht="15" customHeight="1">
      <c r="B13" s="139" t="s">
        <v>164</v>
      </c>
      <c r="C13" s="140" t="s">
        <v>1342</v>
      </c>
      <c r="D13" s="141">
        <v>3700</v>
      </c>
      <c r="E13" s="146">
        <v>0</v>
      </c>
      <c r="F13" s="147">
        <v>750</v>
      </c>
      <c r="G13" s="143"/>
      <c r="H13" s="139" t="s">
        <v>164</v>
      </c>
      <c r="I13" s="140" t="s">
        <v>1139</v>
      </c>
      <c r="J13" s="141" t="s">
        <v>1234</v>
      </c>
      <c r="K13" s="146">
        <v>0</v>
      </c>
      <c r="L13" s="147"/>
      <c r="M13" s="146"/>
      <c r="N13" s="139" t="s">
        <v>164</v>
      </c>
      <c r="O13" s="140" t="s">
        <v>259</v>
      </c>
      <c r="P13" s="141">
        <v>1650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631</v>
      </c>
      <c r="D15" s="141">
        <v>1200</v>
      </c>
      <c r="E15" s="142">
        <v>0</v>
      </c>
      <c r="F15" s="141">
        <v>200</v>
      </c>
      <c r="G15" s="148"/>
      <c r="H15" s="139" t="s">
        <v>168</v>
      </c>
      <c r="I15" s="140"/>
      <c r="J15" s="141"/>
      <c r="K15" s="142"/>
      <c r="L15" s="141"/>
      <c r="M15" s="142"/>
      <c r="N15" s="139" t="s">
        <v>168</v>
      </c>
      <c r="O15" s="140" t="s">
        <v>1112</v>
      </c>
      <c r="P15" s="141" t="s">
        <v>1106</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1000</v>
      </c>
      <c r="E16" s="142">
        <v>0</v>
      </c>
      <c r="F16" s="141">
        <v>200</v>
      </c>
      <c r="G16" s="148"/>
      <c r="H16" s="139" t="s">
        <v>169</v>
      </c>
      <c r="I16" s="140" t="s">
        <v>1171</v>
      </c>
      <c r="J16" s="141">
        <v>1950</v>
      </c>
      <c r="K16" s="142">
        <v>0</v>
      </c>
      <c r="L16" s="141">
        <v>200</v>
      </c>
      <c r="M16" s="142"/>
      <c r="N16" s="139" t="s">
        <v>169</v>
      </c>
      <c r="O16" s="140" t="s">
        <v>634</v>
      </c>
      <c r="P16" s="141">
        <v>1250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632</v>
      </c>
      <c r="D17" s="141">
        <v>500</v>
      </c>
      <c r="E17" s="142">
        <v>0</v>
      </c>
      <c r="F17" s="141">
        <v>250</v>
      </c>
      <c r="G17" s="148"/>
      <c r="H17" s="139" t="s">
        <v>176</v>
      </c>
      <c r="I17" s="140" t="s">
        <v>1180</v>
      </c>
      <c r="J17" s="141"/>
      <c r="K17" s="142">
        <v>0</v>
      </c>
      <c r="L17" s="141"/>
      <c r="M17" s="142"/>
      <c r="N17" s="139" t="s">
        <v>176</v>
      </c>
      <c r="O17" s="140" t="s">
        <v>630</v>
      </c>
      <c r="P17" s="141">
        <v>300</v>
      </c>
      <c r="Q17" s="142">
        <v>0</v>
      </c>
      <c r="R17" s="144"/>
      <c r="S17" s="141"/>
      <c r="T17" s="139" t="s">
        <v>176</v>
      </c>
      <c r="U17" s="140" t="s">
        <v>263</v>
      </c>
      <c r="V17" s="141">
        <v>2650</v>
      </c>
      <c r="W17" s="142">
        <v>0</v>
      </c>
      <c r="X17" s="141"/>
      <c r="Y17" s="141"/>
      <c r="Z17" s="381"/>
      <c r="AA17" s="382"/>
      <c r="AB17" s="382"/>
      <c r="AC17" s="382"/>
      <c r="AD17" s="382"/>
      <c r="AE17" s="383"/>
      <c r="AF17" s="138"/>
    </row>
    <row r="18" spans="2:32" s="131" customFormat="1" ht="15" customHeight="1">
      <c r="B18" s="139" t="s">
        <v>178</v>
      </c>
      <c r="C18" s="140" t="s">
        <v>262</v>
      </c>
      <c r="D18" s="141">
        <v>1850</v>
      </c>
      <c r="E18" s="142">
        <v>0</v>
      </c>
      <c r="F18" s="141">
        <v>350</v>
      </c>
      <c r="G18" s="148"/>
      <c r="H18" s="359" t="s">
        <v>178</v>
      </c>
      <c r="I18" s="361" t="s">
        <v>1375</v>
      </c>
      <c r="J18" s="365">
        <v>2400</v>
      </c>
      <c r="K18" s="367">
        <v>0</v>
      </c>
      <c r="L18" s="365">
        <v>150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1250</v>
      </c>
      <c r="E19" s="142">
        <v>0</v>
      </c>
      <c r="F19" s="141">
        <v>400</v>
      </c>
      <c r="G19" s="142"/>
      <c r="H19" s="360"/>
      <c r="I19" s="362"/>
      <c r="J19" s="366"/>
      <c r="K19" s="368"/>
      <c r="L19" s="366"/>
      <c r="M19" s="142"/>
      <c r="N19" s="139" t="s">
        <v>180</v>
      </c>
      <c r="O19" s="140" t="s">
        <v>1108</v>
      </c>
      <c r="P19" s="141">
        <v>2400</v>
      </c>
      <c r="Q19" s="142">
        <v>0</v>
      </c>
      <c r="R19" s="144"/>
      <c r="S19" s="141"/>
      <c r="T19" s="139" t="s">
        <v>180</v>
      </c>
      <c r="U19" s="140" t="s">
        <v>634</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1324</v>
      </c>
      <c r="J20" s="260" t="s">
        <v>1323</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633</v>
      </c>
      <c r="D21" s="141" t="s">
        <v>574</v>
      </c>
      <c r="E21" s="142"/>
      <c r="F21" s="141"/>
      <c r="G21" s="142"/>
      <c r="H21" s="139" t="s">
        <v>182</v>
      </c>
      <c r="I21" s="140" t="s">
        <v>577</v>
      </c>
      <c r="J21" s="149" t="s">
        <v>578</v>
      </c>
      <c r="K21" s="142"/>
      <c r="L21" s="141"/>
      <c r="M21" s="142"/>
      <c r="N21" s="139" t="s">
        <v>182</v>
      </c>
      <c r="O21" s="140" t="s">
        <v>579</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1181</v>
      </c>
      <c r="D22" s="141">
        <v>1350</v>
      </c>
      <c r="E22" s="142"/>
      <c r="F22" s="141">
        <v>300</v>
      </c>
      <c r="G22" s="142"/>
      <c r="H22" s="139" t="s">
        <v>183</v>
      </c>
      <c r="I22" s="145" t="s">
        <v>257</v>
      </c>
      <c r="J22" s="141">
        <v>1650</v>
      </c>
      <c r="K22" s="142">
        <v>0</v>
      </c>
      <c r="L22" s="141"/>
      <c r="M22" s="142"/>
      <c r="N22" s="139" t="s">
        <v>183</v>
      </c>
      <c r="O22" s="140" t="s">
        <v>635</v>
      </c>
      <c r="P22" s="141">
        <v>300</v>
      </c>
      <c r="Q22" s="142">
        <v>0</v>
      </c>
      <c r="R22" s="144"/>
      <c r="S22" s="141"/>
      <c r="T22" s="139" t="s">
        <v>183</v>
      </c>
      <c r="U22" s="140" t="s">
        <v>631</v>
      </c>
      <c r="V22" s="141">
        <v>2200</v>
      </c>
      <c r="W22" s="142">
        <v>0</v>
      </c>
      <c r="X22" s="141"/>
      <c r="Y22" s="141"/>
      <c r="Z22" s="381"/>
      <c r="AA22" s="382"/>
      <c r="AB22" s="382"/>
      <c r="AC22" s="382"/>
      <c r="AD22" s="382"/>
      <c r="AE22" s="383"/>
      <c r="AF22" s="150"/>
    </row>
    <row r="23" spans="2:32" s="131" customFormat="1" ht="15" customHeight="1">
      <c r="B23" s="139" t="s">
        <v>184</v>
      </c>
      <c r="C23" s="140" t="s">
        <v>255</v>
      </c>
      <c r="D23" s="141">
        <v>1200</v>
      </c>
      <c r="E23" s="146">
        <v>0</v>
      </c>
      <c r="F23" s="147">
        <v>200</v>
      </c>
      <c r="G23" s="146"/>
      <c r="H23" s="139" t="s">
        <v>184</v>
      </c>
      <c r="I23" s="140" t="s">
        <v>1173</v>
      </c>
      <c r="J23" s="141" t="s">
        <v>1170</v>
      </c>
      <c r="K23" s="146">
        <v>0</v>
      </c>
      <c r="L23" s="147"/>
      <c r="M23" s="146"/>
      <c r="N23" s="139" t="s">
        <v>184</v>
      </c>
      <c r="O23" s="140" t="s">
        <v>636</v>
      </c>
      <c r="P23" s="141">
        <v>1000</v>
      </c>
      <c r="Q23" s="146">
        <v>0</v>
      </c>
      <c r="R23" s="144"/>
      <c r="S23" s="147"/>
      <c r="T23" s="139" t="s">
        <v>184</v>
      </c>
      <c r="U23" s="140" t="s">
        <v>580</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1261</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2150</v>
      </c>
      <c r="W25" s="142">
        <v>0</v>
      </c>
      <c r="X25" s="141"/>
      <c r="Y25" s="141"/>
      <c r="Z25" s="381"/>
      <c r="AA25" s="382"/>
      <c r="AB25" s="382"/>
      <c r="AC25" s="382"/>
      <c r="AD25" s="382"/>
      <c r="AE25" s="383"/>
      <c r="AF25" s="150"/>
    </row>
    <row r="26" spans="2:32" s="131" customFormat="1" ht="15" customHeight="1">
      <c r="B26" s="139" t="s">
        <v>187</v>
      </c>
      <c r="C26" s="140" t="s">
        <v>1368</v>
      </c>
      <c r="D26" s="141">
        <v>3500</v>
      </c>
      <c r="E26" s="142">
        <v>0</v>
      </c>
      <c r="F26" s="141">
        <v>750</v>
      </c>
      <c r="G26" s="142"/>
      <c r="H26" s="139" t="s">
        <v>187</v>
      </c>
      <c r="I26" s="140" t="s">
        <v>1202</v>
      </c>
      <c r="J26" s="141" t="s">
        <v>1199</v>
      </c>
      <c r="K26" s="142">
        <v>0</v>
      </c>
      <c r="L26" s="141"/>
      <c r="M26" s="142"/>
      <c r="N26" s="139" t="s">
        <v>187</v>
      </c>
      <c r="O26" s="140"/>
      <c r="P26" s="141"/>
      <c r="Q26" s="142"/>
      <c r="R26" s="144"/>
      <c r="S26" s="141"/>
      <c r="T26" s="139" t="s">
        <v>187</v>
      </c>
      <c r="U26" s="140" t="s">
        <v>269</v>
      </c>
      <c r="V26" s="141">
        <v>1750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1203</v>
      </c>
      <c r="J27" s="141">
        <v>1700</v>
      </c>
      <c r="K27" s="142"/>
      <c r="L27" s="141"/>
      <c r="M27" s="142"/>
      <c r="N27" s="139" t="s">
        <v>188</v>
      </c>
      <c r="O27" s="140"/>
      <c r="P27" s="141"/>
      <c r="Q27" s="142"/>
      <c r="R27" s="144"/>
      <c r="S27" s="141"/>
      <c r="T27" s="139" t="s">
        <v>188</v>
      </c>
      <c r="U27" s="140" t="s">
        <v>630</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630</v>
      </c>
      <c r="J28" s="141">
        <v>2200</v>
      </c>
      <c r="K28" s="142">
        <v>0</v>
      </c>
      <c r="L28" s="141"/>
      <c r="M28" s="142"/>
      <c r="N28" s="139" t="s">
        <v>189</v>
      </c>
      <c r="O28" s="140" t="s">
        <v>270</v>
      </c>
      <c r="P28" s="141">
        <v>2350</v>
      </c>
      <c r="Q28" s="142">
        <v>0</v>
      </c>
      <c r="R28" s="144"/>
      <c r="S28" s="141"/>
      <c r="T28" s="139" t="s">
        <v>189</v>
      </c>
      <c r="U28" s="140" t="s">
        <v>1265</v>
      </c>
      <c r="V28" s="141">
        <v>1300</v>
      </c>
      <c r="W28" s="142">
        <v>0</v>
      </c>
      <c r="X28" s="144"/>
      <c r="Y28" s="141"/>
      <c r="Z28" s="381"/>
      <c r="AA28" s="382"/>
      <c r="AB28" s="382"/>
      <c r="AC28" s="382"/>
      <c r="AD28" s="382"/>
      <c r="AE28" s="383"/>
      <c r="AF28" s="150"/>
    </row>
    <row r="29" spans="2:32" s="131" customFormat="1" ht="15" customHeight="1">
      <c r="B29" s="139" t="s">
        <v>190</v>
      </c>
      <c r="C29" s="140" t="s">
        <v>575</v>
      </c>
      <c r="D29" s="141" t="s">
        <v>574</v>
      </c>
      <c r="E29" s="142"/>
      <c r="F29" s="141"/>
      <c r="G29" s="142"/>
      <c r="H29" s="139" t="s">
        <v>190</v>
      </c>
      <c r="I29" s="140" t="s">
        <v>1124</v>
      </c>
      <c r="J29" s="141" t="s">
        <v>1123</v>
      </c>
      <c r="K29" s="142">
        <v>0</v>
      </c>
      <c r="L29" s="141"/>
      <c r="M29" s="142"/>
      <c r="N29" s="139" t="s">
        <v>190</v>
      </c>
      <c r="O29" s="140"/>
      <c r="P29" s="141"/>
      <c r="Q29" s="142"/>
      <c r="R29" s="144"/>
      <c r="S29" s="141"/>
      <c r="T29" s="139" t="s">
        <v>190</v>
      </c>
      <c r="U29" s="140" t="s">
        <v>581</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1125</v>
      </c>
      <c r="J30" s="365">
        <v>4400</v>
      </c>
      <c r="K30" s="373">
        <v>0</v>
      </c>
      <c r="L30" s="365">
        <v>500</v>
      </c>
      <c r="M30" s="375"/>
      <c r="N30" s="139" t="s">
        <v>191</v>
      </c>
      <c r="O30" s="140" t="s">
        <v>631</v>
      </c>
      <c r="P30" s="141">
        <v>900</v>
      </c>
      <c r="Q30" s="142">
        <v>0</v>
      </c>
      <c r="R30" s="144"/>
      <c r="S30" s="141"/>
      <c r="T30" s="139" t="s">
        <v>191</v>
      </c>
      <c r="U30" s="140" t="s">
        <v>1266</v>
      </c>
      <c r="V30" s="141">
        <v>3500</v>
      </c>
      <c r="W30" s="142">
        <v>0</v>
      </c>
      <c r="X30" s="144"/>
      <c r="Y30" s="141"/>
      <c r="Z30" s="381"/>
      <c r="AA30" s="382"/>
      <c r="AB30" s="382"/>
      <c r="AC30" s="382"/>
      <c r="AD30" s="382"/>
      <c r="AE30" s="383"/>
      <c r="AF30" s="150"/>
    </row>
    <row r="31" spans="2:32" s="131" customFormat="1" ht="15" customHeight="1">
      <c r="B31" s="139" t="s">
        <v>192</v>
      </c>
      <c r="C31" s="140" t="s">
        <v>271</v>
      </c>
      <c r="D31" s="141">
        <v>900</v>
      </c>
      <c r="E31" s="142">
        <v>0</v>
      </c>
      <c r="F31" s="141">
        <v>50</v>
      </c>
      <c r="G31" s="142"/>
      <c r="H31" s="360"/>
      <c r="I31" s="372"/>
      <c r="J31" s="366"/>
      <c r="K31" s="374"/>
      <c r="L31" s="366"/>
      <c r="M31" s="376"/>
      <c r="N31" s="139" t="s">
        <v>192</v>
      </c>
      <c r="O31" s="140" t="s">
        <v>272</v>
      </c>
      <c r="P31" s="141">
        <v>600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1244</v>
      </c>
      <c r="J32" s="141" t="s">
        <v>1243</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1153</v>
      </c>
      <c r="J33" s="141" t="s">
        <v>1146</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1209</v>
      </c>
      <c r="J34" s="141" t="s">
        <v>1210</v>
      </c>
      <c r="K34" s="142">
        <v>0</v>
      </c>
      <c r="L34" s="144"/>
      <c r="M34" s="142"/>
      <c r="N34" s="139" t="s">
        <v>195</v>
      </c>
      <c r="O34" s="140"/>
      <c r="P34" s="141"/>
      <c r="Q34" s="142"/>
      <c r="R34" s="144"/>
      <c r="S34" s="141"/>
      <c r="T34" s="139" t="s">
        <v>195</v>
      </c>
      <c r="U34" s="140" t="s">
        <v>582</v>
      </c>
      <c r="V34" s="141" t="s">
        <v>574</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1374</v>
      </c>
      <c r="J35" s="141" t="s">
        <v>1369</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20950</v>
      </c>
      <c r="E49" s="159">
        <f>SUM(E9:E48)</f>
        <v>0</v>
      </c>
      <c r="F49" s="159">
        <f>SUM(F9:F48)</f>
        <v>4500</v>
      </c>
      <c r="G49" s="159">
        <f>SUM(G9:G48)</f>
        <v>0</v>
      </c>
      <c r="H49" s="157"/>
      <c r="I49" s="158" t="s">
        <v>165</v>
      </c>
      <c r="J49" s="159">
        <f>SUM(J9:J48)</f>
        <v>18000</v>
      </c>
      <c r="K49" s="159">
        <f>SUM(K9:K48)</f>
        <v>0</v>
      </c>
      <c r="L49" s="159">
        <f>SUM(L9:L48)</f>
        <v>1400</v>
      </c>
      <c r="M49" s="159">
        <f>SUM(M9:M48)</f>
        <v>0</v>
      </c>
      <c r="N49" s="157"/>
      <c r="O49" s="158" t="s">
        <v>165</v>
      </c>
      <c r="P49" s="159">
        <f>SUM(P9:P48)</f>
        <v>13700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823</v>
      </c>
      <c r="U50" s="162"/>
      <c r="V50" s="162"/>
      <c r="W50" s="162"/>
      <c r="AA50" s="163"/>
      <c r="AB50" s="163"/>
      <c r="AC50" s="163"/>
      <c r="AD50" s="163"/>
      <c r="AE50" s="164"/>
    </row>
    <row r="51" spans="2:31" s="160" customFormat="1" ht="13.5" customHeight="1">
      <c r="B51" s="165" t="s">
        <v>144</v>
      </c>
      <c r="P51" s="160" t="s">
        <v>824</v>
      </c>
      <c r="AB51" s="166"/>
      <c r="AC51" s="166"/>
      <c r="AD51" s="377">
        <v>44875</v>
      </c>
      <c r="AE51" s="377"/>
    </row>
    <row r="52" ht="12.75">
      <c r="B52" s="167"/>
    </row>
    <row r="53" s="169" customFormat="1" ht="12.75">
      <c r="A53" s="168"/>
    </row>
    <row r="54" s="169" customFormat="1" ht="12.75">
      <c r="A54" s="168"/>
    </row>
    <row r="55" s="169" customFormat="1" ht="12.7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X28" sqref="X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2</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638</v>
      </c>
      <c r="C5" s="406"/>
      <c r="D5" s="406"/>
      <c r="E5" s="113"/>
      <c r="F5" s="113"/>
      <c r="G5" s="113"/>
      <c r="H5" s="407" t="s">
        <v>152</v>
      </c>
      <c r="I5" s="407"/>
      <c r="J5" s="408">
        <f>D19+P19+J19+V19+AB19</f>
        <v>20250</v>
      </c>
      <c r="K5" s="408"/>
      <c r="L5" s="409">
        <f>F19+L19+R19+X19+AD19</f>
        <v>3350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290</v>
      </c>
      <c r="AA6" s="401"/>
      <c r="AB6" s="401"/>
      <c r="AC6" s="401"/>
      <c r="AD6" s="401"/>
      <c r="AE6" s="402"/>
      <c r="AF6" s="138"/>
    </row>
    <row r="7" spans="2:32" s="126" customFormat="1" ht="15" customHeight="1">
      <c r="B7" s="438"/>
      <c r="C7" s="396" t="s">
        <v>629</v>
      </c>
      <c r="D7" s="396" t="s">
        <v>199</v>
      </c>
      <c r="E7" s="398"/>
      <c r="F7" s="396" t="s">
        <v>160</v>
      </c>
      <c r="G7" s="399"/>
      <c r="H7" s="438"/>
      <c r="I7" s="396" t="s">
        <v>629</v>
      </c>
      <c r="J7" s="396" t="s">
        <v>199</v>
      </c>
      <c r="K7" s="398"/>
      <c r="L7" s="396" t="s">
        <v>160</v>
      </c>
      <c r="M7" s="399"/>
      <c r="N7" s="438"/>
      <c r="O7" s="396" t="s">
        <v>629</v>
      </c>
      <c r="P7" s="396" t="s">
        <v>199</v>
      </c>
      <c r="Q7" s="398"/>
      <c r="R7" s="396" t="s">
        <v>160</v>
      </c>
      <c r="S7" s="399"/>
      <c r="T7" s="438"/>
      <c r="U7" s="396" t="s">
        <v>629</v>
      </c>
      <c r="V7" s="396" t="s">
        <v>199</v>
      </c>
      <c r="W7" s="398"/>
      <c r="X7" s="396" t="s">
        <v>160</v>
      </c>
      <c r="Y7" s="399"/>
      <c r="Z7" s="438"/>
      <c r="AA7" s="396" t="s">
        <v>629</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1290</v>
      </c>
      <c r="D9" s="134" t="s">
        <v>1291</v>
      </c>
      <c r="E9" s="135"/>
      <c r="F9" s="134"/>
      <c r="G9" s="136"/>
      <c r="H9" s="132" t="s">
        <v>0</v>
      </c>
      <c r="I9" s="133" t="s">
        <v>1113</v>
      </c>
      <c r="J9" s="134">
        <v>1950</v>
      </c>
      <c r="K9" s="135"/>
      <c r="L9" s="134"/>
      <c r="M9" s="135"/>
      <c r="N9" s="132" t="s">
        <v>0</v>
      </c>
      <c r="O9" s="133" t="s">
        <v>583</v>
      </c>
      <c r="P9" s="134" t="s">
        <v>218</v>
      </c>
      <c r="Q9" s="135"/>
      <c r="R9" s="137"/>
      <c r="S9" s="134"/>
      <c r="T9" s="132" t="s">
        <v>0</v>
      </c>
      <c r="U9" s="133" t="s">
        <v>644</v>
      </c>
      <c r="V9" s="134">
        <v>2700</v>
      </c>
      <c r="W9" s="135"/>
      <c r="X9" s="134"/>
      <c r="Y9" s="263"/>
      <c r="Z9" s="132" t="s">
        <v>0</v>
      </c>
      <c r="AA9" s="201" t="s">
        <v>1364</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647</v>
      </c>
      <c r="P10" s="141">
        <v>1000</v>
      </c>
      <c r="Q10" s="142"/>
      <c r="R10" s="144"/>
      <c r="S10" s="141"/>
      <c r="T10" s="139" t="s">
        <v>161</v>
      </c>
      <c r="U10" s="145" t="s">
        <v>1252</v>
      </c>
      <c r="V10" s="141" t="s">
        <v>1251</v>
      </c>
      <c r="W10" s="142"/>
      <c r="X10" s="141"/>
      <c r="Y10" s="264"/>
      <c r="Z10" s="139" t="s">
        <v>161</v>
      </c>
      <c r="AA10" s="202" t="s">
        <v>276</v>
      </c>
      <c r="AB10" s="144">
        <v>600</v>
      </c>
      <c r="AC10" s="142"/>
      <c r="AD10" s="144"/>
      <c r="AE10" s="194"/>
      <c r="AF10" s="138"/>
    </row>
    <row r="11" spans="2:32" s="131" customFormat="1" ht="15" customHeight="1">
      <c r="B11" s="139" t="s">
        <v>162</v>
      </c>
      <c r="C11" s="140" t="s">
        <v>640</v>
      </c>
      <c r="D11" s="141">
        <v>2450</v>
      </c>
      <c r="E11" s="142"/>
      <c r="F11" s="141">
        <v>1200</v>
      </c>
      <c r="G11" s="143"/>
      <c r="H11" s="139" t="s">
        <v>162</v>
      </c>
      <c r="I11" s="140" t="s">
        <v>1114</v>
      </c>
      <c r="J11" s="141" t="s">
        <v>1107</v>
      </c>
      <c r="K11" s="142"/>
      <c r="L11" s="142"/>
      <c r="M11" s="142"/>
      <c r="N11" s="139" t="s">
        <v>162</v>
      </c>
      <c r="O11" s="140" t="s">
        <v>645</v>
      </c>
      <c r="P11" s="141">
        <v>650</v>
      </c>
      <c r="Q11" s="142"/>
      <c r="R11" s="144"/>
      <c r="S11" s="141"/>
      <c r="T11" s="139" t="s">
        <v>162</v>
      </c>
      <c r="U11" s="140" t="s">
        <v>645</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1750</v>
      </c>
      <c r="E12" s="142"/>
      <c r="F12" s="142">
        <v>650</v>
      </c>
      <c r="G12" s="143"/>
      <c r="H12" s="139" t="s">
        <v>163</v>
      </c>
      <c r="I12" s="145" t="s">
        <v>1099</v>
      </c>
      <c r="J12" s="309" t="s">
        <v>1098</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1100</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1313</v>
      </c>
      <c r="AB15" s="141" t="s">
        <v>1312</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7950</v>
      </c>
      <c r="E19" s="159">
        <f>SUM(E9:E18)</f>
        <v>0</v>
      </c>
      <c r="F19" s="159">
        <f>SUM(F9:F18)</f>
        <v>3350</v>
      </c>
      <c r="G19" s="186">
        <f>SUM(G9:G18)</f>
        <v>0</v>
      </c>
      <c r="H19" s="157"/>
      <c r="I19" s="158" t="s">
        <v>165</v>
      </c>
      <c r="J19" s="159">
        <f>SUM(J9:J18)</f>
        <v>1950</v>
      </c>
      <c r="K19" s="159">
        <f>SUM(K9:K18)</f>
        <v>0</v>
      </c>
      <c r="L19" s="159">
        <f>SUM(L9:L18)</f>
        <v>0</v>
      </c>
      <c r="M19" s="159">
        <f>SUM(M9:M18)</f>
        <v>0</v>
      </c>
      <c r="N19" s="157"/>
      <c r="O19" s="158" t="s">
        <v>165</v>
      </c>
      <c r="P19" s="159">
        <f>SUM(P9:P18)</f>
        <v>1650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06" t="s">
        <v>1047</v>
      </c>
      <c r="C20" s="406"/>
      <c r="D20" s="406"/>
      <c r="E20" s="113"/>
      <c r="F20" s="113"/>
      <c r="G20" s="113"/>
      <c r="H20" s="407" t="s">
        <v>152</v>
      </c>
      <c r="I20" s="407"/>
      <c r="J20" s="408">
        <f>D49+J49+P49+V49+AB34</f>
        <v>53600</v>
      </c>
      <c r="K20" s="408"/>
      <c r="L20" s="409">
        <f>F49+L49+R49+X49+AD34</f>
        <v>6550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290</v>
      </c>
      <c r="AA21" s="401"/>
      <c r="AB21" s="401"/>
      <c r="AC21" s="401"/>
      <c r="AD21" s="401"/>
      <c r="AE21" s="402"/>
      <c r="AF21" s="150"/>
    </row>
    <row r="22" spans="2:32" s="126" customFormat="1" ht="15" customHeight="1">
      <c r="B22" s="438"/>
      <c r="C22" s="396" t="s">
        <v>629</v>
      </c>
      <c r="D22" s="396" t="s">
        <v>199</v>
      </c>
      <c r="E22" s="398"/>
      <c r="F22" s="396" t="s">
        <v>160</v>
      </c>
      <c r="G22" s="399"/>
      <c r="H22" s="438"/>
      <c r="I22" s="396" t="s">
        <v>629</v>
      </c>
      <c r="J22" s="396" t="s">
        <v>199</v>
      </c>
      <c r="K22" s="398"/>
      <c r="L22" s="396" t="s">
        <v>160</v>
      </c>
      <c r="M22" s="399"/>
      <c r="N22" s="438"/>
      <c r="O22" s="396" t="s">
        <v>629</v>
      </c>
      <c r="P22" s="396" t="s">
        <v>199</v>
      </c>
      <c r="Q22" s="398"/>
      <c r="R22" s="396" t="s">
        <v>160</v>
      </c>
      <c r="S22" s="399"/>
      <c r="T22" s="438"/>
      <c r="U22" s="396" t="s">
        <v>629</v>
      </c>
      <c r="V22" s="396" t="s">
        <v>199</v>
      </c>
      <c r="W22" s="398"/>
      <c r="X22" s="396" t="s">
        <v>160</v>
      </c>
      <c r="Y22" s="399"/>
      <c r="Z22" s="438"/>
      <c r="AA22" s="396" t="s">
        <v>629</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641</v>
      </c>
      <c r="D24" s="134">
        <v>1800</v>
      </c>
      <c r="E24" s="135"/>
      <c r="F24" s="134">
        <v>550</v>
      </c>
      <c r="G24" s="192"/>
      <c r="H24" s="132" t="s">
        <v>0</v>
      </c>
      <c r="I24" s="133" t="s">
        <v>1373</v>
      </c>
      <c r="J24" s="134">
        <v>4100</v>
      </c>
      <c r="K24" s="135"/>
      <c r="L24" s="134"/>
      <c r="M24" s="192"/>
      <c r="N24" s="132" t="s">
        <v>0</v>
      </c>
      <c r="O24" s="133" t="s">
        <v>641</v>
      </c>
      <c r="P24" s="134">
        <v>1000</v>
      </c>
      <c r="Q24" s="135"/>
      <c r="R24" s="134">
        <v>0</v>
      </c>
      <c r="S24" s="193"/>
      <c r="T24" s="132" t="s">
        <v>0</v>
      </c>
      <c r="U24" s="133" t="s">
        <v>641</v>
      </c>
      <c r="V24" s="134">
        <v>3550</v>
      </c>
      <c r="W24" s="135"/>
      <c r="X24" s="134">
        <v>50</v>
      </c>
      <c r="Y24" s="192"/>
      <c r="Z24" s="132" t="s">
        <v>0</v>
      </c>
      <c r="AA24" s="201"/>
      <c r="AB24" s="137"/>
      <c r="AC24" s="135"/>
      <c r="AD24" s="137"/>
      <c r="AE24" s="192"/>
      <c r="AF24" s="150"/>
    </row>
    <row r="25" spans="2:32" s="131" customFormat="1" ht="15" customHeight="1">
      <c r="B25" s="139" t="s">
        <v>161</v>
      </c>
      <c r="C25" s="140" t="s">
        <v>1152</v>
      </c>
      <c r="D25" s="141">
        <v>4100</v>
      </c>
      <c r="E25" s="142"/>
      <c r="F25" s="141">
        <v>550</v>
      </c>
      <c r="G25" s="194"/>
      <c r="H25" s="139" t="s">
        <v>161</v>
      </c>
      <c r="I25" s="140" t="s">
        <v>1262</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1067</v>
      </c>
      <c r="D26" s="141">
        <v>4900</v>
      </c>
      <c r="E26" s="142"/>
      <c r="F26" s="141">
        <v>1150</v>
      </c>
      <c r="G26" s="194"/>
      <c r="H26" s="139" t="s">
        <v>162</v>
      </c>
      <c r="I26" s="140" t="s">
        <v>1201</v>
      </c>
      <c r="J26" s="141">
        <v>2700</v>
      </c>
      <c r="K26" s="142"/>
      <c r="L26" s="141"/>
      <c r="M26" s="194"/>
      <c r="N26" s="139" t="s">
        <v>162</v>
      </c>
      <c r="O26" s="140" t="s">
        <v>282</v>
      </c>
      <c r="P26" s="141">
        <v>500</v>
      </c>
      <c r="Q26" s="142"/>
      <c r="R26" s="142">
        <v>0</v>
      </c>
      <c r="S26" s="195"/>
      <c r="T26" s="139" t="s">
        <v>162</v>
      </c>
      <c r="U26" s="140" t="s">
        <v>1236</v>
      </c>
      <c r="V26" s="141">
        <v>1050</v>
      </c>
      <c r="W26" s="142"/>
      <c r="X26" s="141"/>
      <c r="Y26" s="194"/>
      <c r="Z26" s="139" t="s">
        <v>162</v>
      </c>
      <c r="AA26" s="202" t="s">
        <v>639</v>
      </c>
      <c r="AB26" s="144">
        <v>500</v>
      </c>
      <c r="AC26" s="142"/>
      <c r="AD26" s="141">
        <v>50</v>
      </c>
      <c r="AE26" s="194"/>
      <c r="AF26" s="150"/>
    </row>
    <row r="27" spans="2:32" s="131" customFormat="1" ht="15" customHeight="1">
      <c r="B27" s="139" t="s">
        <v>163</v>
      </c>
      <c r="C27" s="140" t="s">
        <v>283</v>
      </c>
      <c r="D27" s="141">
        <v>3250</v>
      </c>
      <c r="E27" s="142"/>
      <c r="F27" s="141">
        <v>1050</v>
      </c>
      <c r="G27" s="194"/>
      <c r="H27" s="139" t="s">
        <v>163</v>
      </c>
      <c r="I27" s="140" t="s">
        <v>1163</v>
      </c>
      <c r="J27" s="141" t="s">
        <v>1164</v>
      </c>
      <c r="K27" s="142"/>
      <c r="L27" s="141"/>
      <c r="M27" s="194"/>
      <c r="N27" s="139" t="s">
        <v>163</v>
      </c>
      <c r="O27" s="140" t="s">
        <v>642</v>
      </c>
      <c r="P27" s="141">
        <v>800</v>
      </c>
      <c r="Q27" s="142"/>
      <c r="R27" s="142">
        <v>0</v>
      </c>
      <c r="S27" s="195"/>
      <c r="T27" s="139" t="s">
        <v>163</v>
      </c>
      <c r="U27" s="140" t="s">
        <v>284</v>
      </c>
      <c r="V27" s="141">
        <v>2300</v>
      </c>
      <c r="W27" s="142"/>
      <c r="X27" s="141">
        <v>200</v>
      </c>
      <c r="Y27" s="194"/>
      <c r="Z27" s="139" t="s">
        <v>163</v>
      </c>
      <c r="AA27" s="202"/>
      <c r="AB27" s="144"/>
      <c r="AC27" s="142"/>
      <c r="AD27" s="141"/>
      <c r="AE27" s="194"/>
      <c r="AF27" s="150"/>
    </row>
    <row r="28" spans="2:32" s="131" customFormat="1" ht="15" customHeight="1">
      <c r="B28" s="139" t="s">
        <v>164</v>
      </c>
      <c r="C28" s="140" t="s">
        <v>1293</v>
      </c>
      <c r="D28" s="141" t="s">
        <v>1292</v>
      </c>
      <c r="E28" s="146"/>
      <c r="F28" s="147"/>
      <c r="G28" s="196"/>
      <c r="H28" s="139" t="s">
        <v>164</v>
      </c>
      <c r="I28" s="140" t="s">
        <v>585</v>
      </c>
      <c r="J28" s="141" t="s">
        <v>586</v>
      </c>
      <c r="K28" s="146"/>
      <c r="L28" s="147"/>
      <c r="M28" s="196"/>
      <c r="N28" s="139" t="s">
        <v>164</v>
      </c>
      <c r="O28" s="140" t="s">
        <v>646</v>
      </c>
      <c r="P28" s="141">
        <v>500</v>
      </c>
      <c r="Q28" s="146"/>
      <c r="R28" s="146">
        <v>0</v>
      </c>
      <c r="S28" s="197"/>
      <c r="T28" s="139" t="s">
        <v>164</v>
      </c>
      <c r="U28" s="140" t="s">
        <v>587</v>
      </c>
      <c r="V28" s="141" t="s">
        <v>588</v>
      </c>
      <c r="W28" s="146"/>
      <c r="X28" s="147"/>
      <c r="Y28" s="196"/>
      <c r="Z28" s="139" t="s">
        <v>164</v>
      </c>
      <c r="AA28" s="202"/>
      <c r="AB28" s="144"/>
      <c r="AC28" s="146"/>
      <c r="AD28" s="144"/>
      <c r="AE28" s="196"/>
      <c r="AF28" s="150"/>
    </row>
    <row r="29" spans="2:32" s="131" customFormat="1" ht="15" customHeight="1">
      <c r="B29" s="139" t="s">
        <v>167</v>
      </c>
      <c r="C29" s="140" t="s">
        <v>1294</v>
      </c>
      <c r="D29" s="141">
        <v>2750</v>
      </c>
      <c r="E29" s="142"/>
      <c r="F29" s="141">
        <v>200</v>
      </c>
      <c r="G29" s="194"/>
      <c r="H29" s="139" t="s">
        <v>167</v>
      </c>
      <c r="I29" s="140" t="s">
        <v>1132</v>
      </c>
      <c r="J29" s="141" t="s">
        <v>1131</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643</v>
      </c>
      <c r="D30" s="141">
        <v>1400</v>
      </c>
      <c r="E30" s="142"/>
      <c r="F30" s="141">
        <v>900</v>
      </c>
      <c r="G30" s="194"/>
      <c r="H30" s="139" t="s">
        <v>168</v>
      </c>
      <c r="I30" s="140" t="s">
        <v>1372</v>
      </c>
      <c r="J30" s="141" t="s">
        <v>1369</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1300</v>
      </c>
      <c r="E31" s="142"/>
      <c r="F31" s="141">
        <v>300</v>
      </c>
      <c r="G31" s="194"/>
      <c r="H31" s="139" t="s">
        <v>169</v>
      </c>
      <c r="I31" s="140" t="s">
        <v>1133</v>
      </c>
      <c r="J31" s="141">
        <v>2150</v>
      </c>
      <c r="K31" s="142"/>
      <c r="L31" s="141">
        <v>400</v>
      </c>
      <c r="M31" s="194"/>
      <c r="N31" s="139" t="s">
        <v>169</v>
      </c>
      <c r="O31" s="140"/>
      <c r="P31" s="141"/>
      <c r="Q31" s="142"/>
      <c r="R31" s="142"/>
      <c r="S31" s="195"/>
      <c r="T31" s="139" t="s">
        <v>169</v>
      </c>
      <c r="U31" s="140" t="s">
        <v>1235</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1200</v>
      </c>
      <c r="J32" s="141" t="s">
        <v>1199</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2650</v>
      </c>
      <c r="E33" s="142"/>
      <c r="F33" s="141">
        <v>450</v>
      </c>
      <c r="G33" s="194"/>
      <c r="H33" s="139" t="s">
        <v>178</v>
      </c>
      <c r="I33" s="140"/>
      <c r="J33" s="141"/>
      <c r="K33" s="142"/>
      <c r="L33" s="144"/>
      <c r="M33" s="194"/>
      <c r="N33" s="139" t="s">
        <v>178</v>
      </c>
      <c r="O33" s="140"/>
      <c r="P33" s="141"/>
      <c r="Q33" s="142"/>
      <c r="R33" s="144"/>
      <c r="S33" s="195"/>
      <c r="T33" s="139" t="s">
        <v>178</v>
      </c>
      <c r="U33" s="140" t="s">
        <v>1267</v>
      </c>
      <c r="V33" s="141" t="s">
        <v>1268</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22150</v>
      </c>
      <c r="E49" s="159">
        <f>SUM(E24:E48)</f>
        <v>0</v>
      </c>
      <c r="F49" s="159">
        <f>SUM(F24:F48)</f>
        <v>5150</v>
      </c>
      <c r="G49" s="159">
        <f>SUM(G24:G48)</f>
        <v>0</v>
      </c>
      <c r="H49" s="157"/>
      <c r="I49" s="158" t="s">
        <v>165</v>
      </c>
      <c r="J49" s="159">
        <f>SUM(J24:J48)</f>
        <v>10850</v>
      </c>
      <c r="K49" s="159">
        <f>SUM(K24:K48)</f>
        <v>0</v>
      </c>
      <c r="L49" s="159">
        <f>SUM(L24:L48)</f>
        <v>450</v>
      </c>
      <c r="M49" s="159">
        <f>SUM(M24:M48)</f>
        <v>0</v>
      </c>
      <c r="N49" s="157"/>
      <c r="O49" s="158" t="s">
        <v>165</v>
      </c>
      <c r="P49" s="159">
        <f>SUM(P24:P48)</f>
        <v>3050</v>
      </c>
      <c r="Q49" s="159">
        <f>SUM(Q24:Q48)</f>
        <v>0</v>
      </c>
      <c r="R49" s="159">
        <f>SUM(R24:R48)</f>
        <v>0</v>
      </c>
      <c r="S49" s="159">
        <f>SUM(S24:S48)</f>
        <v>0</v>
      </c>
      <c r="T49" s="157"/>
      <c r="U49" s="158" t="s">
        <v>165</v>
      </c>
      <c r="V49" s="159">
        <f>SUM(V24:V48)</f>
        <v>17050</v>
      </c>
      <c r="W49" s="159">
        <f>SUM(W24:W48)</f>
        <v>0</v>
      </c>
      <c r="X49" s="159">
        <f>SUM(X24:X48)</f>
        <v>900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X19" sqref="X1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3</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1046</v>
      </c>
      <c r="C5" s="406"/>
      <c r="D5" s="406"/>
      <c r="E5" s="113"/>
      <c r="F5" s="113"/>
      <c r="G5" s="113"/>
      <c r="H5" s="407" t="s">
        <v>152</v>
      </c>
      <c r="I5" s="407"/>
      <c r="J5" s="408">
        <f>D49+J49+P49+V49+AB24</f>
        <v>82850</v>
      </c>
      <c r="K5" s="408"/>
      <c r="L5" s="409">
        <f>F49+L49+R49+X49</f>
        <v>10300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290</v>
      </c>
      <c r="AA6" s="401"/>
      <c r="AB6" s="401"/>
      <c r="AC6" s="401"/>
      <c r="AD6" s="401"/>
      <c r="AE6" s="458"/>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1245</v>
      </c>
      <c r="D9" s="141" t="s">
        <v>1243</v>
      </c>
      <c r="E9" s="135"/>
      <c r="F9" s="134"/>
      <c r="G9" s="136"/>
      <c r="H9" s="132" t="s">
        <v>0</v>
      </c>
      <c r="I9" s="133"/>
      <c r="J9" s="134"/>
      <c r="K9" s="135"/>
      <c r="L9" s="134"/>
      <c r="M9" s="135"/>
      <c r="N9" s="132" t="s">
        <v>0</v>
      </c>
      <c r="O9" s="133" t="s">
        <v>291</v>
      </c>
      <c r="P9" s="134">
        <v>1250</v>
      </c>
      <c r="Q9" s="135"/>
      <c r="R9" s="137"/>
      <c r="S9" s="134"/>
      <c r="T9" s="132" t="s">
        <v>0</v>
      </c>
      <c r="U9" s="133" t="s">
        <v>653</v>
      </c>
      <c r="V9" s="134">
        <v>3850</v>
      </c>
      <c r="W9" s="135"/>
      <c r="X9" s="134">
        <v>150</v>
      </c>
      <c r="Y9" s="135"/>
      <c r="Z9" s="132" t="s">
        <v>0</v>
      </c>
      <c r="AA9" s="201" t="s">
        <v>1301</v>
      </c>
      <c r="AB9" s="310" t="s">
        <v>1296</v>
      </c>
      <c r="AC9" s="135"/>
      <c r="AD9" s="137"/>
      <c r="AE9" s="193"/>
      <c r="AF9" s="138"/>
    </row>
    <row r="10" spans="2:32" s="131" customFormat="1" ht="15" customHeight="1">
      <c r="B10" s="139" t="s">
        <v>161</v>
      </c>
      <c r="C10" s="140" t="s">
        <v>292</v>
      </c>
      <c r="D10" s="141">
        <v>2650</v>
      </c>
      <c r="E10" s="142"/>
      <c r="F10" s="141">
        <v>1000</v>
      </c>
      <c r="G10" s="143"/>
      <c r="H10" s="139" t="s">
        <v>161</v>
      </c>
      <c r="I10" s="140"/>
      <c r="J10" s="141"/>
      <c r="K10" s="142"/>
      <c r="L10" s="141"/>
      <c r="M10" s="142"/>
      <c r="N10" s="139" t="s">
        <v>161</v>
      </c>
      <c r="O10" s="140"/>
      <c r="P10" s="141"/>
      <c r="Q10" s="142"/>
      <c r="R10" s="144"/>
      <c r="S10" s="141"/>
      <c r="T10" s="139" t="s">
        <v>161</v>
      </c>
      <c r="U10" s="145" t="s">
        <v>594</v>
      </c>
      <c r="V10" s="141" t="s">
        <v>595</v>
      </c>
      <c r="W10" s="142"/>
      <c r="X10" s="141"/>
      <c r="Y10" s="142"/>
      <c r="Z10" s="139" t="s">
        <v>161</v>
      </c>
      <c r="AA10" s="202"/>
      <c r="AB10" s="144"/>
      <c r="AC10" s="142"/>
      <c r="AD10" s="144"/>
      <c r="AE10" s="195"/>
      <c r="AF10" s="138"/>
    </row>
    <row r="11" spans="2:32" s="131" customFormat="1" ht="15" customHeight="1">
      <c r="B11" s="139" t="s">
        <v>162</v>
      </c>
      <c r="C11" s="140" t="s">
        <v>648</v>
      </c>
      <c r="D11" s="141">
        <v>2450</v>
      </c>
      <c r="E11" s="142"/>
      <c r="F11" s="141">
        <v>600</v>
      </c>
      <c r="G11" s="143"/>
      <c r="H11" s="139" t="s">
        <v>162</v>
      </c>
      <c r="I11" s="140" t="s">
        <v>1306</v>
      </c>
      <c r="J11" s="141" t="s">
        <v>1305</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4250</v>
      </c>
      <c r="E12" s="142"/>
      <c r="F12" s="141">
        <v>1000</v>
      </c>
      <c r="G12" s="143"/>
      <c r="H12" s="139" t="s">
        <v>163</v>
      </c>
      <c r="I12" s="140"/>
      <c r="J12" s="141"/>
      <c r="K12" s="142"/>
      <c r="L12" s="142"/>
      <c r="M12" s="142"/>
      <c r="N12" s="139" t="s">
        <v>163</v>
      </c>
      <c r="O12" s="140" t="s">
        <v>292</v>
      </c>
      <c r="P12" s="141">
        <v>700</v>
      </c>
      <c r="Q12" s="142"/>
      <c r="R12" s="144"/>
      <c r="S12" s="141"/>
      <c r="T12" s="139" t="s">
        <v>163</v>
      </c>
      <c r="U12" s="140" t="s">
        <v>295</v>
      </c>
      <c r="V12" s="141">
        <v>2250</v>
      </c>
      <c r="W12" s="146"/>
      <c r="X12" s="147">
        <v>200</v>
      </c>
      <c r="Y12" s="142"/>
      <c r="Z12" s="139" t="s">
        <v>163</v>
      </c>
      <c r="AA12" s="202" t="s">
        <v>650</v>
      </c>
      <c r="AB12" s="144">
        <v>500</v>
      </c>
      <c r="AC12" s="142"/>
      <c r="AD12" s="144"/>
      <c r="AE12" s="195"/>
      <c r="AF12" s="138"/>
    </row>
    <row r="13" spans="2:32" s="131" customFormat="1" ht="15" customHeight="1">
      <c r="B13" s="139" t="s">
        <v>164</v>
      </c>
      <c r="C13" s="140" t="s">
        <v>589</v>
      </c>
      <c r="D13" s="141" t="s">
        <v>590</v>
      </c>
      <c r="E13" s="146"/>
      <c r="F13" s="147"/>
      <c r="G13" s="143"/>
      <c r="H13" s="139" t="s">
        <v>164</v>
      </c>
      <c r="I13" s="140" t="s">
        <v>1307</v>
      </c>
      <c r="J13" s="141">
        <v>3200</v>
      </c>
      <c r="K13" s="146"/>
      <c r="L13" s="146">
        <v>400</v>
      </c>
      <c r="M13" s="146"/>
      <c r="N13" s="139" t="s">
        <v>164</v>
      </c>
      <c r="O13" s="140" t="s">
        <v>296</v>
      </c>
      <c r="P13" s="141">
        <v>300</v>
      </c>
      <c r="Q13" s="146"/>
      <c r="R13" s="144"/>
      <c r="S13" s="147"/>
      <c r="T13" s="139" t="s">
        <v>164</v>
      </c>
      <c r="U13" s="140"/>
      <c r="V13" s="141"/>
      <c r="W13" s="146"/>
      <c r="X13" s="147"/>
      <c r="Y13" s="146"/>
      <c r="Z13" s="139" t="s">
        <v>164</v>
      </c>
      <c r="AA13" s="202" t="s">
        <v>1359</v>
      </c>
      <c r="AB13" s="260" t="s">
        <v>1358</v>
      </c>
      <c r="AC13" s="146"/>
      <c r="AD13" s="144"/>
      <c r="AE13" s="197"/>
      <c r="AF13" s="138"/>
    </row>
    <row r="14" spans="2:32" s="131" customFormat="1" ht="15" customHeight="1">
      <c r="B14" s="139" t="s">
        <v>167</v>
      </c>
      <c r="C14" s="140" t="s">
        <v>650</v>
      </c>
      <c r="D14" s="141">
        <v>4550</v>
      </c>
      <c r="E14" s="142"/>
      <c r="F14" s="141">
        <v>750</v>
      </c>
      <c r="G14" s="143"/>
      <c r="H14" s="139" t="s">
        <v>167</v>
      </c>
      <c r="I14" s="140" t="s">
        <v>1102</v>
      </c>
      <c r="J14" s="141" t="s">
        <v>1101</v>
      </c>
      <c r="K14" s="142"/>
      <c r="L14" s="142"/>
      <c r="M14" s="142"/>
      <c r="N14" s="139" t="s">
        <v>167</v>
      </c>
      <c r="O14" s="140" t="s">
        <v>651</v>
      </c>
      <c r="P14" s="141">
        <v>300</v>
      </c>
      <c r="Q14" s="142"/>
      <c r="R14" s="144"/>
      <c r="S14" s="141"/>
      <c r="T14" s="139" t="s">
        <v>167</v>
      </c>
      <c r="U14" s="140" t="s">
        <v>1076</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1116</v>
      </c>
      <c r="J15" s="141" t="s">
        <v>1115</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1212</v>
      </c>
      <c r="J16" s="141">
        <v>1800</v>
      </c>
      <c r="K16" s="142"/>
      <c r="L16" s="142">
        <v>0</v>
      </c>
      <c r="M16" s="142"/>
      <c r="N16" s="139" t="s">
        <v>169</v>
      </c>
      <c r="O16" s="140" t="s">
        <v>294</v>
      </c>
      <c r="P16" s="141">
        <v>850</v>
      </c>
      <c r="Q16" s="142"/>
      <c r="R16" s="144"/>
      <c r="S16" s="141"/>
      <c r="T16" s="139" t="s">
        <v>169</v>
      </c>
      <c r="U16" s="140" t="s">
        <v>596</v>
      </c>
      <c r="V16" s="141" t="s">
        <v>219</v>
      </c>
      <c r="W16" s="142"/>
      <c r="X16" s="141"/>
      <c r="Y16" s="142"/>
      <c r="Z16" s="208" t="s">
        <v>200</v>
      </c>
      <c r="AA16" s="140" t="s">
        <v>654</v>
      </c>
      <c r="AB16" s="141">
        <v>350</v>
      </c>
      <c r="AC16" s="142"/>
      <c r="AD16" s="144"/>
      <c r="AE16" s="195"/>
      <c r="AF16" s="138"/>
    </row>
    <row r="17" spans="2:32" s="131" customFormat="1" ht="15" customHeight="1">
      <c r="B17" s="139" t="s">
        <v>176</v>
      </c>
      <c r="C17" s="140" t="s">
        <v>1205</v>
      </c>
      <c r="D17" s="141" t="s">
        <v>1204</v>
      </c>
      <c r="E17" s="142"/>
      <c r="F17" s="141"/>
      <c r="G17" s="148"/>
      <c r="H17" s="139" t="s">
        <v>176</v>
      </c>
      <c r="I17" s="140" t="s">
        <v>1126</v>
      </c>
      <c r="J17" s="141" t="s">
        <v>1121</v>
      </c>
      <c r="K17" s="142"/>
      <c r="L17" s="142"/>
      <c r="M17" s="142"/>
      <c r="N17" s="139" t="s">
        <v>176</v>
      </c>
      <c r="O17" s="140" t="s">
        <v>592</v>
      </c>
      <c r="P17" s="141" t="s">
        <v>593</v>
      </c>
      <c r="Q17" s="142"/>
      <c r="R17" s="144"/>
      <c r="S17" s="141"/>
      <c r="T17" s="139" t="s">
        <v>176</v>
      </c>
      <c r="U17" s="140" t="s">
        <v>293</v>
      </c>
      <c r="V17" s="141">
        <v>2650</v>
      </c>
      <c r="W17" s="142"/>
      <c r="X17" s="141">
        <v>350</v>
      </c>
      <c r="Y17" s="142"/>
      <c r="Z17" s="208" t="s">
        <v>201</v>
      </c>
      <c r="AA17" s="140" t="s">
        <v>1360</v>
      </c>
      <c r="AB17" s="260" t="s">
        <v>1358</v>
      </c>
      <c r="AC17" s="142"/>
      <c r="AD17" s="144"/>
      <c r="AE17" s="195"/>
      <c r="AF17" s="138"/>
    </row>
    <row r="18" spans="2:32" s="131" customFormat="1" ht="15" customHeight="1">
      <c r="B18" s="139" t="s">
        <v>178</v>
      </c>
      <c r="C18" s="140" t="s">
        <v>649</v>
      </c>
      <c r="D18" s="141">
        <v>3100</v>
      </c>
      <c r="E18" s="142"/>
      <c r="F18" s="141">
        <v>550</v>
      </c>
      <c r="G18" s="148"/>
      <c r="H18" s="139" t="s">
        <v>178</v>
      </c>
      <c r="I18" s="140" t="s">
        <v>1127</v>
      </c>
      <c r="J18" s="141" t="s">
        <v>1121</v>
      </c>
      <c r="K18" s="142"/>
      <c r="L18" s="142"/>
      <c r="M18" s="142"/>
      <c r="N18" s="139" t="s">
        <v>178</v>
      </c>
      <c r="O18" s="140" t="s">
        <v>302</v>
      </c>
      <c r="P18" s="141">
        <v>550</v>
      </c>
      <c r="Q18" s="142"/>
      <c r="R18" s="144"/>
      <c r="S18" s="141"/>
      <c r="T18" s="139" t="s">
        <v>178</v>
      </c>
      <c r="U18" s="140" t="s">
        <v>303</v>
      </c>
      <c r="V18" s="141">
        <v>6400</v>
      </c>
      <c r="W18" s="142"/>
      <c r="X18" s="141">
        <v>250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1184</v>
      </c>
      <c r="J19" s="260">
        <v>2300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1650</v>
      </c>
      <c r="E20" s="142"/>
      <c r="F20" s="141">
        <v>450</v>
      </c>
      <c r="G20" s="142"/>
      <c r="H20" s="139" t="s">
        <v>181</v>
      </c>
      <c r="I20" s="140" t="s">
        <v>1350</v>
      </c>
      <c r="J20" s="260" t="s">
        <v>1349</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2000</v>
      </c>
      <c r="E21" s="142"/>
      <c r="F21" s="141">
        <v>400</v>
      </c>
      <c r="G21" s="142"/>
      <c r="H21" s="139" t="s">
        <v>182</v>
      </c>
      <c r="I21" s="140" t="s">
        <v>1183</v>
      </c>
      <c r="J21" s="149" t="s">
        <v>1182</v>
      </c>
      <c r="K21" s="142"/>
      <c r="L21" s="142"/>
      <c r="M21" s="142"/>
      <c r="N21" s="139" t="s">
        <v>182</v>
      </c>
      <c r="O21" s="140" t="s">
        <v>652</v>
      </c>
      <c r="P21" s="141">
        <v>650</v>
      </c>
      <c r="Q21" s="142"/>
      <c r="R21" s="144"/>
      <c r="S21" s="141"/>
      <c r="T21" s="139" t="s">
        <v>182</v>
      </c>
      <c r="U21" s="140" t="s">
        <v>597</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1213</v>
      </c>
      <c r="J22" s="141">
        <v>2200</v>
      </c>
      <c r="K22" s="142"/>
      <c r="L22" s="142">
        <v>2150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1075</v>
      </c>
      <c r="D23" s="141">
        <v>4600</v>
      </c>
      <c r="E23" s="146"/>
      <c r="F23" s="147">
        <v>450</v>
      </c>
      <c r="G23" s="146"/>
      <c r="H23" s="139" t="s">
        <v>184</v>
      </c>
      <c r="I23" s="140"/>
      <c r="J23" s="141"/>
      <c r="K23" s="146"/>
      <c r="L23" s="146"/>
      <c r="M23" s="146"/>
      <c r="N23" s="139" t="s">
        <v>184</v>
      </c>
      <c r="O23" s="140" t="s">
        <v>1230</v>
      </c>
      <c r="P23" s="141">
        <v>400</v>
      </c>
      <c r="Q23" s="146"/>
      <c r="R23" s="144"/>
      <c r="S23" s="147"/>
      <c r="T23" s="139" t="s">
        <v>184</v>
      </c>
      <c r="U23" s="140" t="s">
        <v>598</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650</v>
      </c>
      <c r="V25" s="260">
        <v>2200</v>
      </c>
      <c r="W25" s="142"/>
      <c r="X25" s="141">
        <v>250</v>
      </c>
      <c r="Y25" s="142"/>
      <c r="Z25" s="400" t="s">
        <v>216</v>
      </c>
      <c r="AA25" s="401"/>
      <c r="AB25" s="401"/>
      <c r="AC25" s="401"/>
      <c r="AD25" s="401"/>
      <c r="AE25" s="458"/>
      <c r="AF25" s="150"/>
    </row>
    <row r="26" spans="2:32" s="131" customFormat="1" ht="15" customHeight="1">
      <c r="B26" s="139" t="s">
        <v>187</v>
      </c>
      <c r="C26" s="140" t="s">
        <v>294</v>
      </c>
      <c r="D26" s="141">
        <v>2700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591</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1082</v>
      </c>
      <c r="D30" s="141" t="s">
        <v>1083</v>
      </c>
      <c r="E30" s="142"/>
      <c r="F30" s="141"/>
      <c r="G30" s="142"/>
      <c r="H30" s="139" t="s">
        <v>191</v>
      </c>
      <c r="I30" s="140"/>
      <c r="J30" s="141"/>
      <c r="K30" s="142"/>
      <c r="L30" s="142"/>
      <c r="M30" s="142"/>
      <c r="N30" s="139" t="s">
        <v>191</v>
      </c>
      <c r="O30" s="140"/>
      <c r="P30" s="141"/>
      <c r="Q30" s="142"/>
      <c r="R30" s="144"/>
      <c r="S30" s="141"/>
      <c r="T30" s="139" t="s">
        <v>191</v>
      </c>
      <c r="U30" s="140" t="s">
        <v>1299</v>
      </c>
      <c r="V30" s="141" t="s">
        <v>1296</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29900</v>
      </c>
      <c r="E49" s="159">
        <f>SUM(E9:E48)</f>
        <v>0</v>
      </c>
      <c r="F49" s="159">
        <f>SUM(F9:F48)</f>
        <v>5600</v>
      </c>
      <c r="G49" s="159">
        <f>SUM(G9:G48)</f>
        <v>0</v>
      </c>
      <c r="H49" s="157"/>
      <c r="I49" s="158" t="s">
        <v>165</v>
      </c>
      <c r="J49" s="159">
        <f>SUM(J9:J48)</f>
        <v>9500</v>
      </c>
      <c r="K49" s="159">
        <f>SUM(K9:K48)</f>
        <v>0</v>
      </c>
      <c r="L49" s="159">
        <f>SUM(L9:L48)</f>
        <v>2850</v>
      </c>
      <c r="M49" s="159">
        <f>SUM(M9:M48)</f>
        <v>0</v>
      </c>
      <c r="N49" s="157"/>
      <c r="O49" s="158" t="s">
        <v>165</v>
      </c>
      <c r="P49" s="159">
        <f>SUM(P9:P48)</f>
        <v>7050</v>
      </c>
      <c r="Q49" s="159">
        <f>SUM(Q9:Q48)</f>
        <v>0</v>
      </c>
      <c r="R49" s="159">
        <f>SUM(R9:R48)</f>
        <v>0</v>
      </c>
      <c r="S49" s="159">
        <f>SUM(S9:S48)</f>
        <v>0</v>
      </c>
      <c r="T49" s="157"/>
      <c r="U49" s="158" t="s">
        <v>165</v>
      </c>
      <c r="V49" s="159">
        <f>SUM(V9:V48)</f>
        <v>33100</v>
      </c>
      <c r="W49" s="159">
        <f>SUM(W9:W48)</f>
        <v>0</v>
      </c>
      <c r="X49" s="159">
        <f>SUM(X9:X48)</f>
        <v>1850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AD52" sqref="AD52"/>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4</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1053</v>
      </c>
      <c r="C5" s="406"/>
      <c r="D5" s="406"/>
      <c r="E5" s="113"/>
      <c r="F5" s="113"/>
      <c r="G5" s="113"/>
      <c r="H5" s="407" t="s">
        <v>152</v>
      </c>
      <c r="I5" s="407"/>
      <c r="J5" s="408">
        <f>D22+P22+J22+V22</f>
        <v>31150</v>
      </c>
      <c r="K5" s="408"/>
      <c r="L5" s="409">
        <f>F22+L22+R22+X22</f>
        <v>2150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1345</v>
      </c>
      <c r="D9" s="134">
        <v>2100</v>
      </c>
      <c r="E9" s="135"/>
      <c r="F9" s="134">
        <v>400</v>
      </c>
      <c r="G9" s="136"/>
      <c r="H9" s="132" t="s">
        <v>0</v>
      </c>
      <c r="I9" s="133" t="s">
        <v>1263</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3100</v>
      </c>
      <c r="E10" s="142"/>
      <c r="F10" s="141">
        <v>1050</v>
      </c>
      <c r="G10" s="143"/>
      <c r="H10" s="139" t="s">
        <v>161</v>
      </c>
      <c r="I10" s="140" t="s">
        <v>1264</v>
      </c>
      <c r="J10" s="141" t="s">
        <v>1251</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1275</v>
      </c>
      <c r="D11" s="141" t="s">
        <v>1270</v>
      </c>
      <c r="E11" s="142"/>
      <c r="F11" s="141"/>
      <c r="G11" s="143"/>
      <c r="H11" s="139" t="s">
        <v>162</v>
      </c>
      <c r="I11" s="140" t="s">
        <v>8</v>
      </c>
      <c r="J11" s="141">
        <v>1650</v>
      </c>
      <c r="K11" s="142"/>
      <c r="L11" s="141">
        <v>200</v>
      </c>
      <c r="M11" s="142"/>
      <c r="N11" s="139" t="s">
        <v>162</v>
      </c>
      <c r="O11" s="140" t="s">
        <v>601</v>
      </c>
      <c r="P11" s="141">
        <v>550</v>
      </c>
      <c r="Q11" s="142"/>
      <c r="R11" s="144"/>
      <c r="S11" s="141"/>
      <c r="T11" s="139" t="s">
        <v>162</v>
      </c>
      <c r="U11" s="140" t="s">
        <v>1246</v>
      </c>
      <c r="V11" s="141">
        <v>1900</v>
      </c>
      <c r="W11" s="142"/>
      <c r="X11" s="142"/>
      <c r="Y11" s="194"/>
      <c r="Z11" s="462"/>
      <c r="AA11" s="463"/>
      <c r="AB11" s="463"/>
      <c r="AC11" s="463"/>
      <c r="AD11" s="463"/>
      <c r="AE11" s="464"/>
      <c r="AF11" s="138"/>
    </row>
    <row r="12" spans="2:32" s="131" customFormat="1" ht="15" customHeight="1">
      <c r="B12" s="139" t="s">
        <v>163</v>
      </c>
      <c r="C12" s="140" t="s">
        <v>310</v>
      </c>
      <c r="D12" s="141" t="s">
        <v>1232</v>
      </c>
      <c r="E12" s="142"/>
      <c r="F12" s="141"/>
      <c r="G12" s="143"/>
      <c r="H12" s="139" t="s">
        <v>163</v>
      </c>
      <c r="I12" s="145" t="s">
        <v>599</v>
      </c>
      <c r="J12" s="224" t="s">
        <v>600</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1344</v>
      </c>
      <c r="D13" s="141" t="s">
        <v>1338</v>
      </c>
      <c r="E13" s="146"/>
      <c r="F13" s="147"/>
      <c r="G13" s="143"/>
      <c r="H13" s="139" t="s">
        <v>164</v>
      </c>
      <c r="I13" s="140" t="s">
        <v>1162</v>
      </c>
      <c r="J13" s="141" t="s">
        <v>1161</v>
      </c>
      <c r="K13" s="146"/>
      <c r="L13" s="147"/>
      <c r="M13" s="146"/>
      <c r="N13" s="139" t="s">
        <v>164</v>
      </c>
      <c r="O13" s="140" t="s">
        <v>309</v>
      </c>
      <c r="P13" s="141">
        <v>1650</v>
      </c>
      <c r="Q13" s="146"/>
      <c r="R13" s="144"/>
      <c r="S13" s="147"/>
      <c r="T13" s="139" t="s">
        <v>164</v>
      </c>
      <c r="U13" s="140" t="s">
        <v>1249</v>
      </c>
      <c r="V13" s="141">
        <v>3500</v>
      </c>
      <c r="W13" s="146"/>
      <c r="X13" s="146"/>
      <c r="Y13" s="196"/>
      <c r="Z13" s="462"/>
      <c r="AA13" s="463"/>
      <c r="AB13" s="463"/>
      <c r="AC13" s="463"/>
      <c r="AD13" s="463"/>
      <c r="AE13" s="464"/>
      <c r="AF13" s="138"/>
    </row>
    <row r="14" spans="2:32" s="131" customFormat="1" ht="15" customHeight="1">
      <c r="B14" s="139" t="s">
        <v>167</v>
      </c>
      <c r="C14" s="140" t="s">
        <v>312</v>
      </c>
      <c r="D14" s="141">
        <v>2250</v>
      </c>
      <c r="E14" s="142"/>
      <c r="F14" s="141">
        <v>350</v>
      </c>
      <c r="G14" s="143"/>
      <c r="H14" s="139" t="s">
        <v>167</v>
      </c>
      <c r="I14" s="140" t="s">
        <v>1214</v>
      </c>
      <c r="J14" s="141" t="s">
        <v>1210</v>
      </c>
      <c r="K14" s="142"/>
      <c r="L14" s="141"/>
      <c r="M14" s="142"/>
      <c r="N14" s="139" t="s">
        <v>167</v>
      </c>
      <c r="O14" s="140"/>
      <c r="P14" s="141">
        <v>0</v>
      </c>
      <c r="Q14" s="142"/>
      <c r="R14" s="144"/>
      <c r="S14" s="141"/>
      <c r="T14" s="139" t="s">
        <v>167</v>
      </c>
      <c r="U14" s="140" t="s">
        <v>657</v>
      </c>
      <c r="V14" s="141">
        <v>3150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1242</v>
      </c>
      <c r="V15" s="141" t="s">
        <v>1237</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656</v>
      </c>
      <c r="V16" s="181">
        <v>1550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1250</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1162</v>
      </c>
      <c r="V18" s="141" t="s">
        <v>1243</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7450</v>
      </c>
      <c r="E22" s="159">
        <f>SUM(E9:E18)</f>
        <v>0</v>
      </c>
      <c r="F22" s="159">
        <f>SUM(F9:F18)</f>
        <v>1800</v>
      </c>
      <c r="G22" s="186">
        <f>SUM(G9:G18)</f>
        <v>0</v>
      </c>
      <c r="H22" s="220"/>
      <c r="I22" s="221" t="s">
        <v>165</v>
      </c>
      <c r="J22" s="159">
        <f>SUM(J9:J18)</f>
        <v>6250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15250</v>
      </c>
      <c r="W22" s="159">
        <f>SUM(W9:W18)</f>
        <v>0</v>
      </c>
      <c r="X22" s="159">
        <f>SUM(X9:X18)</f>
        <v>150</v>
      </c>
      <c r="Y22" s="222">
        <f>SUM(Y9:Y18)</f>
        <v>0</v>
      </c>
      <c r="Z22" s="465"/>
      <c r="AA22" s="466"/>
      <c r="AB22" s="466"/>
      <c r="AC22" s="466"/>
      <c r="AD22" s="466"/>
      <c r="AE22" s="467"/>
      <c r="AF22" s="138"/>
    </row>
    <row r="23" spans="2:31" ht="18" customHeight="1">
      <c r="B23" s="406" t="s">
        <v>1054</v>
      </c>
      <c r="C23" s="406"/>
      <c r="D23" s="406"/>
      <c r="E23" s="113"/>
      <c r="F23" s="113"/>
      <c r="G23" s="113"/>
      <c r="H23" s="407" t="s">
        <v>152</v>
      </c>
      <c r="I23" s="407"/>
      <c r="J23" s="408">
        <f>D49+J49+P49+V49+AB37</f>
        <v>41050</v>
      </c>
      <c r="K23" s="408"/>
      <c r="L23" s="409">
        <f>F49+L49+R49+X49+AD37</f>
        <v>3250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584</v>
      </c>
      <c r="AA24" s="404"/>
      <c r="AB24" s="404"/>
      <c r="AC24" s="404"/>
      <c r="AD24" s="404"/>
      <c r="AE24" s="405"/>
      <c r="AF24" s="150"/>
    </row>
    <row r="25" spans="2:32" s="126" customFormat="1" ht="15" customHeight="1">
      <c r="B25" s="452"/>
      <c r="C25" s="454" t="s">
        <v>629</v>
      </c>
      <c r="D25" s="398" t="s">
        <v>199</v>
      </c>
      <c r="E25" s="456"/>
      <c r="F25" s="398" t="s">
        <v>160</v>
      </c>
      <c r="G25" s="457"/>
      <c r="H25" s="452"/>
      <c r="I25" s="454" t="s">
        <v>629</v>
      </c>
      <c r="J25" s="398" t="s">
        <v>199</v>
      </c>
      <c r="K25" s="456"/>
      <c r="L25" s="398" t="s">
        <v>160</v>
      </c>
      <c r="M25" s="457"/>
      <c r="N25" s="452"/>
      <c r="O25" s="454" t="s">
        <v>629</v>
      </c>
      <c r="P25" s="398" t="s">
        <v>199</v>
      </c>
      <c r="Q25" s="456"/>
      <c r="R25" s="398" t="s">
        <v>160</v>
      </c>
      <c r="S25" s="457"/>
      <c r="T25" s="452"/>
      <c r="U25" s="454" t="s">
        <v>629</v>
      </c>
      <c r="V25" s="398" t="s">
        <v>199</v>
      </c>
      <c r="W25" s="456"/>
      <c r="X25" s="398" t="s">
        <v>160</v>
      </c>
      <c r="Y25" s="457"/>
      <c r="Z25" s="452"/>
      <c r="AA25" s="454" t="s">
        <v>629</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604</v>
      </c>
      <c r="D27" s="134">
        <v>2900</v>
      </c>
      <c r="E27" s="135"/>
      <c r="F27" s="134">
        <v>850</v>
      </c>
      <c r="G27" s="192"/>
      <c r="H27" s="132" t="s">
        <v>0</v>
      </c>
      <c r="I27" s="133" t="s">
        <v>1086</v>
      </c>
      <c r="J27" s="134" t="s">
        <v>1087</v>
      </c>
      <c r="K27" s="135"/>
      <c r="L27" s="134"/>
      <c r="M27" s="192"/>
      <c r="N27" s="132" t="s">
        <v>0</v>
      </c>
      <c r="O27" s="133" t="s">
        <v>315</v>
      </c>
      <c r="P27" s="134">
        <v>550</v>
      </c>
      <c r="Q27" s="135"/>
      <c r="R27" s="134">
        <v>0</v>
      </c>
      <c r="S27" s="193"/>
      <c r="T27" s="132" t="s">
        <v>0</v>
      </c>
      <c r="U27" s="133" t="s">
        <v>658</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659</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200</v>
      </c>
      <c r="G29" s="194"/>
      <c r="H29" s="139" t="s">
        <v>162</v>
      </c>
      <c r="I29" s="140"/>
      <c r="J29" s="141"/>
      <c r="K29" s="142"/>
      <c r="L29" s="141"/>
      <c r="M29" s="194"/>
      <c r="N29" s="139" t="s">
        <v>162</v>
      </c>
      <c r="O29" s="140"/>
      <c r="P29" s="141"/>
      <c r="Q29" s="142"/>
      <c r="R29" s="142">
        <v>0</v>
      </c>
      <c r="S29" s="195"/>
      <c r="T29" s="139" t="s">
        <v>162</v>
      </c>
      <c r="U29" s="140" t="s">
        <v>660</v>
      </c>
      <c r="V29" s="141">
        <v>2200</v>
      </c>
      <c r="W29" s="142"/>
      <c r="X29" s="141"/>
      <c r="Y29" s="195"/>
      <c r="Z29" s="139" t="s">
        <v>162</v>
      </c>
      <c r="AA29" s="202" t="s">
        <v>602</v>
      </c>
      <c r="AB29" s="144">
        <v>2600</v>
      </c>
      <c r="AC29" s="142"/>
      <c r="AD29" s="141"/>
      <c r="AE29" s="194"/>
      <c r="AF29" s="150"/>
    </row>
    <row r="30" spans="2:32" s="131" customFormat="1" ht="15" customHeight="1">
      <c r="B30" s="139" t="s">
        <v>163</v>
      </c>
      <c r="C30" s="140" t="s">
        <v>1386</v>
      </c>
      <c r="D30" s="141" t="s">
        <v>1385</v>
      </c>
      <c r="E30" s="142"/>
      <c r="F30" s="141"/>
      <c r="G30" s="194"/>
      <c r="H30" s="139" t="s">
        <v>163</v>
      </c>
      <c r="I30" s="140" t="s">
        <v>606</v>
      </c>
      <c r="J30" s="141">
        <v>300</v>
      </c>
      <c r="K30" s="142"/>
      <c r="L30" s="141"/>
      <c r="M30" s="194"/>
      <c r="N30" s="139" t="s">
        <v>163</v>
      </c>
      <c r="O30" s="140" t="s">
        <v>663</v>
      </c>
      <c r="P30" s="141">
        <v>250</v>
      </c>
      <c r="Q30" s="142"/>
      <c r="R30" s="142">
        <v>0</v>
      </c>
      <c r="S30" s="195"/>
      <c r="T30" s="139" t="s">
        <v>163</v>
      </c>
      <c r="U30" s="140" t="s">
        <v>1137</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661</v>
      </c>
      <c r="V31" s="141">
        <v>700</v>
      </c>
      <c r="W31" s="146"/>
      <c r="X31" s="147"/>
      <c r="Y31" s="197"/>
      <c r="Z31" s="139" t="s">
        <v>164</v>
      </c>
      <c r="AA31" s="202" t="s">
        <v>603</v>
      </c>
      <c r="AB31" s="144">
        <v>2100</v>
      </c>
      <c r="AC31" s="146"/>
      <c r="AD31" s="144">
        <v>300</v>
      </c>
      <c r="AE31" s="196"/>
      <c r="AF31" s="150"/>
    </row>
    <row r="32" spans="2:32" s="131" customFormat="1" ht="15" customHeight="1">
      <c r="B32" s="139" t="s">
        <v>167</v>
      </c>
      <c r="C32" s="140" t="s">
        <v>605</v>
      </c>
      <c r="D32" s="141" t="s">
        <v>1065</v>
      </c>
      <c r="E32" s="142"/>
      <c r="F32" s="141"/>
      <c r="G32" s="194"/>
      <c r="H32" s="139" t="s">
        <v>167</v>
      </c>
      <c r="I32" s="140" t="s">
        <v>607</v>
      </c>
      <c r="J32" s="141"/>
      <c r="K32" s="142"/>
      <c r="L32" s="141"/>
      <c r="M32" s="194"/>
      <c r="N32" s="139" t="s">
        <v>167</v>
      </c>
      <c r="O32" s="140" t="s">
        <v>662</v>
      </c>
      <c r="P32" s="141">
        <v>1800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1090</v>
      </c>
      <c r="D33" s="141">
        <v>3050</v>
      </c>
      <c r="E33" s="142"/>
      <c r="F33" s="141">
        <v>500</v>
      </c>
      <c r="G33" s="194"/>
      <c r="H33" s="139" t="s">
        <v>168</v>
      </c>
      <c r="I33" s="140" t="s">
        <v>608</v>
      </c>
      <c r="J33" s="141"/>
      <c r="K33" s="142"/>
      <c r="L33" s="141"/>
      <c r="M33" s="194"/>
      <c r="N33" s="139" t="s">
        <v>168</v>
      </c>
      <c r="O33" s="140" t="s">
        <v>660</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1091</v>
      </c>
      <c r="D34" s="141">
        <v>2050</v>
      </c>
      <c r="E34" s="142"/>
      <c r="F34" s="141">
        <v>400</v>
      </c>
      <c r="G34" s="194"/>
      <c r="H34" s="139" t="s">
        <v>169</v>
      </c>
      <c r="I34" s="140"/>
      <c r="J34" s="141"/>
      <c r="K34" s="142"/>
      <c r="L34" s="141"/>
      <c r="M34" s="194"/>
      <c r="N34" s="139" t="s">
        <v>169</v>
      </c>
      <c r="O34" s="140"/>
      <c r="P34" s="141"/>
      <c r="Q34" s="142"/>
      <c r="R34" s="142"/>
      <c r="S34" s="195"/>
      <c r="T34" s="139" t="s">
        <v>169</v>
      </c>
      <c r="U34" s="140" t="s">
        <v>1136</v>
      </c>
      <c r="V34" s="141" t="s">
        <v>1135</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1088</v>
      </c>
      <c r="J35" s="141" t="s">
        <v>1087</v>
      </c>
      <c r="K35" s="142"/>
      <c r="L35" s="141"/>
      <c r="M35" s="194"/>
      <c r="N35" s="139" t="s">
        <v>176</v>
      </c>
      <c r="O35" s="140" t="s">
        <v>1088</v>
      </c>
      <c r="P35" s="141" t="s">
        <v>1087</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1089</v>
      </c>
      <c r="J36" s="141" t="s">
        <v>1087</v>
      </c>
      <c r="K36" s="142"/>
      <c r="L36" s="141"/>
      <c r="M36" s="194"/>
      <c r="N36" s="139" t="s">
        <v>178</v>
      </c>
      <c r="O36" s="140" t="s">
        <v>317</v>
      </c>
      <c r="P36" s="141">
        <v>450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1066</v>
      </c>
      <c r="D37" s="141">
        <v>2250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4700</v>
      </c>
      <c r="AC37" s="159">
        <f>SUM(AC27:AC36)</f>
        <v>0</v>
      </c>
      <c r="AD37" s="159">
        <f>SUM(AD27:AD36)</f>
        <v>300</v>
      </c>
      <c r="AE37" s="233">
        <f>SUM(AE27:AE36)</f>
        <v>0</v>
      </c>
      <c r="AF37" s="150"/>
    </row>
    <row r="38" spans="2:32" ht="15" customHeight="1">
      <c r="B38" s="139" t="s">
        <v>181</v>
      </c>
      <c r="C38" s="140" t="s">
        <v>1092</v>
      </c>
      <c r="D38" s="141" t="s">
        <v>1087</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14550</v>
      </c>
      <c r="E49" s="159">
        <f>SUM(E27:E46)</f>
        <v>0</v>
      </c>
      <c r="F49" s="159">
        <f>SUM(F27:F46)</f>
        <v>2950</v>
      </c>
      <c r="G49" s="159">
        <f>SUM(G27:G46)</f>
        <v>0</v>
      </c>
      <c r="H49" s="157"/>
      <c r="I49" s="158" t="s">
        <v>165</v>
      </c>
      <c r="J49" s="159">
        <f>SUM(J27:J46)</f>
        <v>300</v>
      </c>
      <c r="K49" s="159">
        <f>SUM(K27:K46)</f>
        <v>0</v>
      </c>
      <c r="L49" s="159">
        <f>SUM(L27:L46)</f>
        <v>0</v>
      </c>
      <c r="M49" s="159">
        <f>SUM(M27:M46)</f>
        <v>0</v>
      </c>
      <c r="N49" s="157"/>
      <c r="O49" s="158" t="s">
        <v>165</v>
      </c>
      <c r="P49" s="159">
        <f>SUM(P27:P46)</f>
        <v>4300</v>
      </c>
      <c r="Q49" s="159">
        <f>SUM(Q27:Q46)</f>
        <v>0</v>
      </c>
      <c r="R49" s="159">
        <f>SUM(R27:R46)</f>
        <v>0</v>
      </c>
      <c r="S49" s="159">
        <f>SUM(S27:S46)</f>
        <v>0</v>
      </c>
      <c r="T49" s="157"/>
      <c r="U49" s="158" t="s">
        <v>165</v>
      </c>
      <c r="V49" s="159">
        <f>SUM(V27:V46)</f>
        <v>17200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44871</v>
      </c>
      <c r="AE51" s="431"/>
    </row>
    <row r="52" ht="12.75">
      <c r="B52" s="167"/>
    </row>
    <row r="53" s="169" customFormat="1" ht="12.75">
      <c r="A53" s="168"/>
    </row>
    <row r="54" s="169" customFormat="1" ht="12.75">
      <c r="A54" s="168"/>
    </row>
    <row r="55" s="169" customFormat="1" ht="12.7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AB28" sqref="AB28"/>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1</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1045</v>
      </c>
      <c r="C5" s="406"/>
      <c r="D5" s="406"/>
      <c r="E5" s="113"/>
      <c r="F5" s="113"/>
      <c r="G5" s="113"/>
      <c r="H5" s="407" t="s">
        <v>152</v>
      </c>
      <c r="I5" s="407"/>
      <c r="J5" s="408">
        <f>D19+P19+J19+V19+AB19</f>
        <v>7100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584</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1550</v>
      </c>
      <c r="E9" s="135"/>
      <c r="F9" s="134">
        <v>150</v>
      </c>
      <c r="G9" s="136"/>
      <c r="H9" s="132" t="s">
        <v>0</v>
      </c>
      <c r="I9" s="133" t="s">
        <v>117</v>
      </c>
      <c r="J9" s="134">
        <v>500</v>
      </c>
      <c r="K9" s="135"/>
      <c r="L9" s="134">
        <v>400</v>
      </c>
      <c r="M9" s="135"/>
      <c r="N9" s="132" t="s">
        <v>0</v>
      </c>
      <c r="O9" s="133" t="s">
        <v>117</v>
      </c>
      <c r="P9" s="134">
        <v>400</v>
      </c>
      <c r="Q9" s="135"/>
      <c r="R9" s="137"/>
      <c r="S9" s="134"/>
      <c r="T9" s="132" t="s">
        <v>0</v>
      </c>
      <c r="U9" s="133" t="s">
        <v>666</v>
      </c>
      <c r="V9" s="134">
        <v>900</v>
      </c>
      <c r="W9" s="135"/>
      <c r="X9" s="137">
        <v>50</v>
      </c>
      <c r="Y9" s="241"/>
      <c r="Z9" s="132" t="s">
        <v>0</v>
      </c>
      <c r="AA9" s="201"/>
      <c r="AB9" s="137"/>
      <c r="AC9" s="135"/>
      <c r="AD9" s="137"/>
      <c r="AE9" s="192"/>
      <c r="AF9" s="215"/>
    </row>
    <row r="10" spans="2:32" s="120" customFormat="1" ht="15" customHeight="1">
      <c r="B10" s="139" t="s">
        <v>161</v>
      </c>
      <c r="C10" s="140" t="s">
        <v>609</v>
      </c>
      <c r="D10" s="141" t="s">
        <v>243</v>
      </c>
      <c r="E10" s="142"/>
      <c r="F10" s="141"/>
      <c r="G10" s="143"/>
      <c r="H10" s="139" t="s">
        <v>161</v>
      </c>
      <c r="I10" s="140"/>
      <c r="J10" s="141"/>
      <c r="K10" s="142"/>
      <c r="L10" s="141"/>
      <c r="M10" s="142"/>
      <c r="N10" s="139" t="s">
        <v>161</v>
      </c>
      <c r="O10" s="140" t="s">
        <v>667</v>
      </c>
      <c r="P10" s="141">
        <v>50</v>
      </c>
      <c r="Q10" s="142"/>
      <c r="R10" s="144"/>
      <c r="S10" s="141"/>
      <c r="T10" s="139" t="s">
        <v>161</v>
      </c>
      <c r="U10" s="145" t="s">
        <v>128</v>
      </c>
      <c r="V10" s="141">
        <v>400</v>
      </c>
      <c r="W10" s="142"/>
      <c r="X10" s="144"/>
      <c r="Y10" s="242"/>
      <c r="Z10" s="139" t="s">
        <v>161</v>
      </c>
      <c r="AA10" s="202" t="s">
        <v>128</v>
      </c>
      <c r="AB10" s="144">
        <v>350</v>
      </c>
      <c r="AC10" s="142"/>
      <c r="AD10" s="142">
        <v>100</v>
      </c>
      <c r="AE10" s="194"/>
      <c r="AF10" s="215"/>
    </row>
    <row r="11" spans="2:32" s="120" customFormat="1" ht="15" customHeight="1">
      <c r="B11" s="139" t="s">
        <v>162</v>
      </c>
      <c r="C11" s="140" t="s">
        <v>610</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1550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1400</v>
      </c>
      <c r="AC19" s="159">
        <f>SUM(AC9:AC18)</f>
        <v>0</v>
      </c>
      <c r="AD19" s="159">
        <f>SUM(AD9:AD18)</f>
        <v>200</v>
      </c>
      <c r="AE19" s="233">
        <f>SUM(AE9:AE18)</f>
        <v>0</v>
      </c>
      <c r="AF19" s="215"/>
    </row>
    <row r="20" spans="2:31" ht="18" customHeight="1">
      <c r="B20" s="406" t="s">
        <v>664</v>
      </c>
      <c r="C20" s="406"/>
      <c r="D20" s="406"/>
      <c r="E20" s="113"/>
      <c r="F20" s="113"/>
      <c r="G20" s="113"/>
      <c r="H20" s="407" t="s">
        <v>152</v>
      </c>
      <c r="I20" s="407"/>
      <c r="J20" s="408">
        <f>D34+J34+P34+V34+AB34</f>
        <v>27600</v>
      </c>
      <c r="K20" s="408"/>
      <c r="L20" s="409">
        <f>F34+L34+R34+X34+AD34</f>
        <v>2500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50"/>
    </row>
    <row r="22" spans="2:32" s="128"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665</v>
      </c>
      <c r="D24" s="134">
        <v>2950</v>
      </c>
      <c r="E24" s="135"/>
      <c r="F24" s="134"/>
      <c r="G24" s="135"/>
      <c r="H24" s="132" t="s">
        <v>0</v>
      </c>
      <c r="I24" s="133" t="s">
        <v>665</v>
      </c>
      <c r="J24" s="223">
        <v>3500</v>
      </c>
      <c r="K24" s="135"/>
      <c r="L24" s="137"/>
      <c r="M24" s="134"/>
      <c r="N24" s="132" t="s">
        <v>0</v>
      </c>
      <c r="O24" s="133" t="s">
        <v>668</v>
      </c>
      <c r="P24" s="134"/>
      <c r="Q24" s="135"/>
      <c r="R24" s="137"/>
      <c r="S24" s="134"/>
      <c r="T24" s="132" t="s">
        <v>0</v>
      </c>
      <c r="U24" s="133" t="s">
        <v>437</v>
      </c>
      <c r="V24" s="134">
        <v>3000</v>
      </c>
      <c r="W24" s="135"/>
      <c r="X24" s="134">
        <v>350</v>
      </c>
      <c r="Y24" s="135"/>
      <c r="Z24" s="132" t="s">
        <v>0</v>
      </c>
      <c r="AA24" s="201" t="s">
        <v>1336</v>
      </c>
      <c r="AB24" s="137">
        <v>2900</v>
      </c>
      <c r="AC24" s="135"/>
      <c r="AD24" s="137"/>
      <c r="AE24" s="193"/>
      <c r="AF24" s="176"/>
    </row>
    <row r="25" spans="2:32" s="120" customFormat="1" ht="15" customHeight="1">
      <c r="B25" s="139" t="s">
        <v>161</v>
      </c>
      <c r="C25" s="140" t="s">
        <v>614</v>
      </c>
      <c r="D25" s="141">
        <v>1600</v>
      </c>
      <c r="E25" s="142"/>
      <c r="F25" s="141"/>
      <c r="G25" s="142"/>
      <c r="H25" s="139" t="s">
        <v>161</v>
      </c>
      <c r="I25" s="140" t="s">
        <v>438</v>
      </c>
      <c r="J25" s="149"/>
      <c r="K25" s="142"/>
      <c r="L25" s="141"/>
      <c r="M25" s="141"/>
      <c r="N25" s="139" t="s">
        <v>161</v>
      </c>
      <c r="O25" s="140"/>
      <c r="P25" s="141"/>
      <c r="Q25" s="142"/>
      <c r="R25" s="144"/>
      <c r="S25" s="141"/>
      <c r="T25" s="139" t="s">
        <v>161</v>
      </c>
      <c r="U25" s="145" t="s">
        <v>612</v>
      </c>
      <c r="V25" s="141">
        <v>3650</v>
      </c>
      <c r="W25" s="142"/>
      <c r="X25" s="141">
        <v>950</v>
      </c>
      <c r="Y25" s="142"/>
      <c r="Z25" s="139" t="s">
        <v>161</v>
      </c>
      <c r="AA25" s="202" t="s">
        <v>439</v>
      </c>
      <c r="AB25" s="144">
        <v>2500</v>
      </c>
      <c r="AC25" s="142"/>
      <c r="AD25" s="144"/>
      <c r="AE25" s="195"/>
      <c r="AF25" s="176"/>
    </row>
    <row r="26" spans="2:32" s="120" customFormat="1" ht="15" customHeight="1">
      <c r="B26" s="139" t="s">
        <v>162</v>
      </c>
      <c r="C26" s="140" t="s">
        <v>615</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613</v>
      </c>
      <c r="V27" s="141">
        <v>3900</v>
      </c>
      <c r="W27" s="142"/>
      <c r="X27" s="141">
        <v>1000</v>
      </c>
      <c r="Y27" s="142"/>
      <c r="Z27" s="139" t="s">
        <v>163</v>
      </c>
      <c r="AA27" s="202" t="s">
        <v>611</v>
      </c>
      <c r="AB27" s="144">
        <v>2000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4550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12150</v>
      </c>
      <c r="W34" s="159">
        <f>SUM(W24:W33)</f>
        <v>0</v>
      </c>
      <c r="X34" s="159">
        <f>SUM(X24:X33)</f>
        <v>2300</v>
      </c>
      <c r="Y34" s="159">
        <f>SUM(Y24:Y33)</f>
        <v>0</v>
      </c>
      <c r="Z34" s="157"/>
      <c r="AA34" s="158" t="s">
        <v>165</v>
      </c>
      <c r="AB34" s="159">
        <f>SUM(AB24:AB33)</f>
        <v>7400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P25" sqref="P25"/>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814</v>
      </c>
      <c r="AB2" s="385"/>
      <c r="AC2" s="385"/>
      <c r="AD2" s="113" t="s">
        <v>14</v>
      </c>
      <c r="AE2" s="114">
        <v>2</v>
      </c>
      <c r="AF2" s="114"/>
    </row>
    <row r="3" spans="2:32" ht="13.5" customHeight="1">
      <c r="B3" s="424" t="s">
        <v>628</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655</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1044</v>
      </c>
      <c r="C5" s="406"/>
      <c r="D5" s="406"/>
      <c r="E5" s="113"/>
      <c r="F5" s="113"/>
      <c r="G5" s="113"/>
      <c r="H5" s="407" t="s">
        <v>152</v>
      </c>
      <c r="I5" s="407"/>
      <c r="J5" s="408">
        <f>D19+P19+J19+V19+AB19</f>
        <v>43850</v>
      </c>
      <c r="K5" s="408"/>
      <c r="L5" s="409">
        <f>F19+L19+R19+X19</f>
        <v>4850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629</v>
      </c>
      <c r="D7" s="398" t="s">
        <v>199</v>
      </c>
      <c r="E7" s="456"/>
      <c r="F7" s="398" t="s">
        <v>160</v>
      </c>
      <c r="G7" s="457"/>
      <c r="H7" s="452"/>
      <c r="I7" s="454" t="s">
        <v>629</v>
      </c>
      <c r="J7" s="398" t="s">
        <v>199</v>
      </c>
      <c r="K7" s="456"/>
      <c r="L7" s="398" t="s">
        <v>160</v>
      </c>
      <c r="M7" s="457"/>
      <c r="N7" s="452"/>
      <c r="O7" s="454" t="s">
        <v>629</v>
      </c>
      <c r="P7" s="398" t="s">
        <v>199</v>
      </c>
      <c r="Q7" s="456"/>
      <c r="R7" s="398" t="s">
        <v>160</v>
      </c>
      <c r="S7" s="457"/>
      <c r="T7" s="452"/>
      <c r="U7" s="454" t="s">
        <v>629</v>
      </c>
      <c r="V7" s="398" t="s">
        <v>199</v>
      </c>
      <c r="W7" s="456"/>
      <c r="X7" s="398" t="s">
        <v>160</v>
      </c>
      <c r="Y7" s="457"/>
      <c r="Z7" s="452"/>
      <c r="AA7" s="454" t="s">
        <v>629</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669</v>
      </c>
      <c r="D9" s="134">
        <v>3150</v>
      </c>
      <c r="E9" s="135"/>
      <c r="F9" s="134">
        <v>1450</v>
      </c>
      <c r="G9" s="136"/>
      <c r="H9" s="132" t="s">
        <v>0</v>
      </c>
      <c r="I9" s="133" t="s">
        <v>1370</v>
      </c>
      <c r="J9" s="134" t="s">
        <v>1369</v>
      </c>
      <c r="K9" s="135"/>
      <c r="L9" s="134"/>
      <c r="M9" s="134"/>
      <c r="N9" s="132" t="s">
        <v>0</v>
      </c>
      <c r="O9" s="133" t="s">
        <v>677</v>
      </c>
      <c r="P9" s="134">
        <v>400</v>
      </c>
      <c r="Q9" s="135"/>
      <c r="R9" s="137"/>
      <c r="S9" s="134"/>
      <c r="T9" s="132" t="s">
        <v>0</v>
      </c>
      <c r="U9" s="133" t="s">
        <v>679</v>
      </c>
      <c r="V9" s="134">
        <v>5150</v>
      </c>
      <c r="W9" s="135"/>
      <c r="X9" s="137"/>
      <c r="Y9" s="263"/>
      <c r="Z9" s="132" t="s">
        <v>0</v>
      </c>
      <c r="AA9" s="201" t="s">
        <v>679</v>
      </c>
      <c r="AB9" s="137">
        <v>1750</v>
      </c>
      <c r="AC9" s="135"/>
      <c r="AD9" s="137"/>
      <c r="AE9" s="193"/>
      <c r="AF9" s="215"/>
    </row>
    <row r="10" spans="2:32" s="120" customFormat="1" ht="15" customHeight="1">
      <c r="B10" s="139" t="s">
        <v>161</v>
      </c>
      <c r="C10" s="140"/>
      <c r="D10" s="141"/>
      <c r="E10" s="142"/>
      <c r="F10" s="141"/>
      <c r="G10" s="143"/>
      <c r="H10" s="139" t="s">
        <v>161</v>
      </c>
      <c r="I10" s="140" t="s">
        <v>675</v>
      </c>
      <c r="J10" s="141">
        <v>1000</v>
      </c>
      <c r="K10" s="142"/>
      <c r="L10" s="141"/>
      <c r="M10" s="141"/>
      <c r="N10" s="139" t="s">
        <v>161</v>
      </c>
      <c r="O10" s="140" t="s">
        <v>672</v>
      </c>
      <c r="P10" s="141">
        <v>400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670</v>
      </c>
      <c r="D11" s="141" t="s">
        <v>1064</v>
      </c>
      <c r="E11" s="142"/>
      <c r="F11" s="141"/>
      <c r="G11" s="143"/>
      <c r="H11" s="139" t="s">
        <v>162</v>
      </c>
      <c r="I11" s="140"/>
      <c r="J11" s="141"/>
      <c r="K11" s="142"/>
      <c r="L11" s="141"/>
      <c r="M11" s="141"/>
      <c r="N11" s="139" t="s">
        <v>162</v>
      </c>
      <c r="O11" s="140" t="s">
        <v>678</v>
      </c>
      <c r="P11" s="141">
        <v>700</v>
      </c>
      <c r="Q11" s="142"/>
      <c r="R11" s="144"/>
      <c r="S11" s="141"/>
      <c r="T11" s="139" t="s">
        <v>162</v>
      </c>
      <c r="U11" s="140" t="s">
        <v>680</v>
      </c>
      <c r="V11" s="141">
        <v>1550</v>
      </c>
      <c r="W11" s="142"/>
      <c r="X11" s="144"/>
      <c r="Y11" s="264"/>
      <c r="Z11" s="139" t="s">
        <v>162</v>
      </c>
      <c r="AA11" s="202" t="s">
        <v>671</v>
      </c>
      <c r="AB11" s="144">
        <v>2550</v>
      </c>
      <c r="AC11" s="142"/>
      <c r="AD11" s="142"/>
      <c r="AE11" s="195"/>
      <c r="AF11" s="215"/>
    </row>
    <row r="12" spans="2:32" s="120" customFormat="1" ht="15" customHeight="1">
      <c r="B12" s="139" t="s">
        <v>163</v>
      </c>
      <c r="C12" s="140" t="s">
        <v>671</v>
      </c>
      <c r="D12" s="141">
        <v>1850</v>
      </c>
      <c r="E12" s="142"/>
      <c r="F12" s="141">
        <v>800</v>
      </c>
      <c r="G12" s="143"/>
      <c r="H12" s="139" t="s">
        <v>163</v>
      </c>
      <c r="I12" s="145" t="s">
        <v>1371</v>
      </c>
      <c r="J12" s="260">
        <v>3350</v>
      </c>
      <c r="K12" s="142"/>
      <c r="L12" s="141"/>
      <c r="M12" s="141"/>
      <c r="N12" s="139" t="s">
        <v>163</v>
      </c>
      <c r="O12" s="140"/>
      <c r="P12" s="141"/>
      <c r="Q12" s="142"/>
      <c r="R12" s="144"/>
      <c r="S12" s="141"/>
      <c r="T12" s="139" t="s">
        <v>163</v>
      </c>
      <c r="U12" s="140" t="s">
        <v>671</v>
      </c>
      <c r="V12" s="141">
        <v>1900</v>
      </c>
      <c r="W12" s="142"/>
      <c r="X12" s="141"/>
      <c r="Y12" s="264"/>
      <c r="Z12" s="139" t="s">
        <v>163</v>
      </c>
      <c r="AA12" s="202" t="s">
        <v>673</v>
      </c>
      <c r="AB12" s="144">
        <v>2050</v>
      </c>
      <c r="AC12" s="142"/>
      <c r="AD12" s="142"/>
      <c r="AE12" s="195"/>
      <c r="AF12" s="215"/>
    </row>
    <row r="13" spans="2:32" s="120" customFormat="1" ht="15" customHeight="1">
      <c r="B13" s="139" t="s">
        <v>164</v>
      </c>
      <c r="C13" s="140" t="s">
        <v>1253</v>
      </c>
      <c r="D13" s="141" t="s">
        <v>1251</v>
      </c>
      <c r="E13" s="146"/>
      <c r="F13" s="147"/>
      <c r="G13" s="143"/>
      <c r="H13" s="139" t="s">
        <v>164</v>
      </c>
      <c r="I13" s="140" t="s">
        <v>1117</v>
      </c>
      <c r="J13" s="141"/>
      <c r="K13" s="146"/>
      <c r="L13" s="147"/>
      <c r="M13" s="147"/>
      <c r="N13" s="139" t="s">
        <v>164</v>
      </c>
      <c r="O13" s="140"/>
      <c r="P13" s="141"/>
      <c r="Q13" s="146"/>
      <c r="R13" s="144"/>
      <c r="S13" s="147"/>
      <c r="T13" s="139" t="s">
        <v>164</v>
      </c>
      <c r="U13" s="140" t="s">
        <v>1138</v>
      </c>
      <c r="V13" s="141"/>
      <c r="W13" s="146"/>
      <c r="X13" s="144"/>
      <c r="Y13" s="265"/>
      <c r="Z13" s="139" t="s">
        <v>164</v>
      </c>
      <c r="AA13" s="202"/>
      <c r="AB13" s="144"/>
      <c r="AC13" s="146"/>
      <c r="AD13" s="146"/>
      <c r="AE13" s="197"/>
      <c r="AF13" s="215"/>
    </row>
    <row r="14" spans="2:32" s="120" customFormat="1" ht="15" customHeight="1">
      <c r="B14" s="139" t="s">
        <v>167</v>
      </c>
      <c r="C14" s="140" t="s">
        <v>442</v>
      </c>
      <c r="D14" s="141">
        <v>2000</v>
      </c>
      <c r="E14" s="142"/>
      <c r="F14" s="141">
        <v>1000</v>
      </c>
      <c r="G14" s="143"/>
      <c r="H14" s="139" t="s">
        <v>167</v>
      </c>
      <c r="I14" s="140" t="s">
        <v>1254</v>
      </c>
      <c r="J14" s="141">
        <v>1650</v>
      </c>
      <c r="K14" s="142"/>
      <c r="L14" s="141"/>
      <c r="M14" s="141"/>
      <c r="N14" s="139" t="s">
        <v>167</v>
      </c>
      <c r="O14" s="140"/>
      <c r="P14" s="141"/>
      <c r="Q14" s="142"/>
      <c r="R14" s="144"/>
      <c r="S14" s="141"/>
      <c r="T14" s="139" t="s">
        <v>167</v>
      </c>
      <c r="U14" s="140" t="s">
        <v>673</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673</v>
      </c>
      <c r="D15" s="141">
        <v>3400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621</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3550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10400</v>
      </c>
      <c r="E19" s="159">
        <f>SUM(E9:E18)</f>
        <v>0</v>
      </c>
      <c r="F19" s="159">
        <f>SUM(F9:F18)</f>
        <v>4850</v>
      </c>
      <c r="G19" s="186">
        <f>SUM(G9:G18)</f>
        <v>0</v>
      </c>
      <c r="H19" s="157"/>
      <c r="I19" s="158" t="s">
        <v>165</v>
      </c>
      <c r="J19" s="159">
        <f>SUM(J9:J18)</f>
        <v>6000</v>
      </c>
      <c r="K19" s="159">
        <f>SUM(K9:K18)</f>
        <v>0</v>
      </c>
      <c r="L19" s="159">
        <f>SUM(L9:L18)</f>
        <v>0</v>
      </c>
      <c r="M19" s="159">
        <f>SUM(M9:M18)</f>
        <v>0</v>
      </c>
      <c r="N19" s="157"/>
      <c r="O19" s="158" t="s">
        <v>165</v>
      </c>
      <c r="P19" s="159">
        <f>SUM(P9:P18)</f>
        <v>1500</v>
      </c>
      <c r="Q19" s="159">
        <f>SUM(Q9:Q18)</f>
        <v>0</v>
      </c>
      <c r="R19" s="159">
        <f>SUM(R9:R18)</f>
        <v>0</v>
      </c>
      <c r="S19" s="159">
        <f>SUM(S9:S18)</f>
        <v>0</v>
      </c>
      <c r="T19" s="157"/>
      <c r="U19" s="158" t="s">
        <v>165</v>
      </c>
      <c r="V19" s="159">
        <f>SUM(V9:V18)</f>
        <v>13350</v>
      </c>
      <c r="W19" s="159">
        <f>SUM(W9:W18)</f>
        <v>0</v>
      </c>
      <c r="X19" s="159">
        <f>SUM(X9:X18)</f>
        <v>0</v>
      </c>
      <c r="Y19" s="222">
        <f>SUM(Y9:Y18)</f>
        <v>0</v>
      </c>
      <c r="Z19" s="157"/>
      <c r="AA19" s="158" t="s">
        <v>165</v>
      </c>
      <c r="AB19" s="159">
        <f>SUM(AB9:AB18)</f>
        <v>12600</v>
      </c>
      <c r="AC19" s="159">
        <f>SUM(AC9:AC18)</f>
        <v>0</v>
      </c>
      <c r="AD19" s="159">
        <f>SUM(AD9:AD18)</f>
        <v>0</v>
      </c>
      <c r="AE19" s="233">
        <f>SUM(AE9:AE18)</f>
        <v>0</v>
      </c>
      <c r="AF19" s="215"/>
    </row>
    <row r="20" spans="2:31" ht="18" customHeight="1">
      <c r="B20" s="406" t="s">
        <v>1048</v>
      </c>
      <c r="C20" s="406"/>
      <c r="D20" s="406"/>
      <c r="E20" s="113"/>
      <c r="F20" s="113"/>
      <c r="G20" s="113"/>
      <c r="H20" s="407" t="s">
        <v>152</v>
      </c>
      <c r="I20" s="407"/>
      <c r="J20" s="408">
        <f>D34+J34+P34+V34+AB34</f>
        <v>25700</v>
      </c>
      <c r="K20" s="408"/>
      <c r="L20" s="409">
        <f>F34+L34+R34+X34+AD34</f>
        <v>2200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629</v>
      </c>
      <c r="D22" s="398" t="s">
        <v>199</v>
      </c>
      <c r="E22" s="456"/>
      <c r="F22" s="398" t="s">
        <v>160</v>
      </c>
      <c r="G22" s="457"/>
      <c r="H22" s="452"/>
      <c r="I22" s="454" t="s">
        <v>629</v>
      </c>
      <c r="J22" s="398" t="s">
        <v>199</v>
      </c>
      <c r="K22" s="456"/>
      <c r="L22" s="398" t="s">
        <v>160</v>
      </c>
      <c r="M22" s="457"/>
      <c r="N22" s="452"/>
      <c r="O22" s="454" t="s">
        <v>629</v>
      </c>
      <c r="P22" s="398" t="s">
        <v>199</v>
      </c>
      <c r="Q22" s="456"/>
      <c r="R22" s="398" t="s">
        <v>160</v>
      </c>
      <c r="S22" s="457"/>
      <c r="T22" s="452"/>
      <c r="U22" s="454" t="s">
        <v>629</v>
      </c>
      <c r="V22" s="398" t="s">
        <v>199</v>
      </c>
      <c r="W22" s="456"/>
      <c r="X22" s="398" t="s">
        <v>160</v>
      </c>
      <c r="Y22" s="457"/>
      <c r="Z22" s="452"/>
      <c r="AA22" s="454" t="s">
        <v>629</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1148</v>
      </c>
      <c r="D24" s="134">
        <v>3400</v>
      </c>
      <c r="E24" s="135"/>
      <c r="F24" s="134">
        <v>1450</v>
      </c>
      <c r="G24" s="135"/>
      <c r="H24" s="132" t="s">
        <v>0</v>
      </c>
      <c r="I24" s="133" t="s">
        <v>1147</v>
      </c>
      <c r="J24" s="141" t="s">
        <v>1146</v>
      </c>
      <c r="K24" s="135"/>
      <c r="L24" s="137"/>
      <c r="M24" s="193"/>
      <c r="N24" s="132" t="s">
        <v>0</v>
      </c>
      <c r="O24" s="133" t="s">
        <v>445</v>
      </c>
      <c r="P24" s="134">
        <v>900</v>
      </c>
      <c r="Q24" s="135"/>
      <c r="R24" s="137"/>
      <c r="S24" s="134"/>
      <c r="T24" s="132" t="s">
        <v>0</v>
      </c>
      <c r="U24" s="133" t="s">
        <v>446</v>
      </c>
      <c r="V24" s="134">
        <v>2400</v>
      </c>
      <c r="W24" s="135"/>
      <c r="X24" s="135"/>
      <c r="Y24" s="193"/>
      <c r="Z24" s="132" t="s">
        <v>0</v>
      </c>
      <c r="AA24" s="201" t="s">
        <v>447</v>
      </c>
      <c r="AB24" s="137">
        <v>4350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676</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625</v>
      </c>
      <c r="V27" s="141" t="s">
        <v>626</v>
      </c>
      <c r="W27" s="142"/>
      <c r="X27" s="142"/>
      <c r="Y27" s="195"/>
      <c r="Z27" s="139" t="s">
        <v>163</v>
      </c>
      <c r="AA27" s="202" t="s">
        <v>622</v>
      </c>
      <c r="AB27" s="260" t="s">
        <v>624</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681</v>
      </c>
      <c r="V28" s="141">
        <v>1200</v>
      </c>
      <c r="W28" s="146"/>
      <c r="X28" s="147"/>
      <c r="Y28" s="197"/>
      <c r="Z28" s="139" t="s">
        <v>164</v>
      </c>
      <c r="AA28" s="202" t="s">
        <v>682</v>
      </c>
      <c r="AB28" s="144">
        <v>1250</v>
      </c>
      <c r="AC28" s="146"/>
      <c r="AD28" s="144"/>
      <c r="AE28" s="197"/>
      <c r="AF28" s="176"/>
    </row>
    <row r="29" spans="2:32" s="120" customFormat="1" ht="15" customHeight="1">
      <c r="B29" s="139" t="s">
        <v>167</v>
      </c>
      <c r="C29" s="140"/>
      <c r="D29" s="141"/>
      <c r="E29" s="142"/>
      <c r="F29" s="141"/>
      <c r="G29" s="142"/>
      <c r="H29" s="139" t="s">
        <v>167</v>
      </c>
      <c r="I29" s="140" t="s">
        <v>627</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683</v>
      </c>
      <c r="AB29" s="144">
        <v>2350</v>
      </c>
      <c r="AC29" s="142"/>
      <c r="AD29" s="144"/>
      <c r="AE29" s="195"/>
      <c r="AF29" s="176"/>
    </row>
    <row r="30" spans="2:32" s="120" customFormat="1" ht="15" customHeight="1">
      <c r="B30" s="139" t="s">
        <v>168</v>
      </c>
      <c r="C30" s="140" t="s">
        <v>674</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623</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1172</v>
      </c>
      <c r="AB32" s="181" t="s">
        <v>1170</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900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7950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824</v>
      </c>
      <c r="AB51" s="166"/>
      <c r="AC51" s="166"/>
      <c r="AD51" s="431">
        <v>44866</v>
      </c>
      <c r="AE51" s="431"/>
    </row>
    <row r="52" ht="12.75">
      <c r="B52" s="167"/>
    </row>
    <row r="53" s="169" customFormat="1" ht="12.75">
      <c r="A53" s="168"/>
    </row>
    <row r="54" s="169" customFormat="1" ht="12.75">
      <c r="A54" s="168"/>
    </row>
    <row r="55" s="169" customFormat="1" ht="12.7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石崎洋平</cp:lastModifiedBy>
  <cp:lastPrinted>2019-02-22T08:49:36Z</cp:lastPrinted>
  <dcterms:created xsi:type="dcterms:W3CDTF">2001-06-22T03:08:54Z</dcterms:created>
  <dcterms:modified xsi:type="dcterms:W3CDTF">2022-11-14T12:51:05Z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