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45" windowWidth="12120" windowHeight="9120" tabRatio="879" activeTab="0"/>
  </bookViews>
  <sheets>
    <sheet name="共通項目" sheetId="1" r:id="rId1"/>
    <sheet name="地区新聞別折込部数" sheetId="2" r:id="rId2"/>
    <sheet name="新聞基本部数" sheetId="3" state="hidden" r:id="rId3"/>
    <sheet name="中央区・西区・北区" sheetId="4" r:id="rId4"/>
    <sheet name="福島区・淀川区・東淀川区" sheetId="5" r:id="rId5"/>
    <sheet name="西淀川区・都島区・旭区" sheetId="6" r:id="rId6"/>
    <sheet name="此花区・港区・大正区・浪速区" sheetId="7" r:id="rId7"/>
    <sheet name="阿倍野区・西成区・天王寺区" sheetId="8" r:id="rId8"/>
    <sheet name="生野区・東成区・城東区" sheetId="9" r:id="rId9"/>
    <sheet name="鶴見区・住吉区" sheetId="10" r:id="rId10"/>
    <sheet name="東住吉区・住之江区・平野区" sheetId="11" r:id="rId11"/>
    <sheet name="豊中市" sheetId="12" r:id="rId12"/>
    <sheet name="箕面市・吹田市" sheetId="13" r:id="rId13"/>
    <sheet name="茨木市・摂津市" sheetId="14" r:id="rId14"/>
    <sheet name="高槻市・三島郡・池田市" sheetId="15" r:id="rId15"/>
    <sheet name="枚方市" sheetId="16" r:id="rId16"/>
    <sheet name="門真市・寝屋川市" sheetId="17" r:id="rId17"/>
    <sheet name="守口市・交野市・四条畷市" sheetId="18" r:id="rId18"/>
    <sheet name="大東市・八尾市" sheetId="19" r:id="rId19"/>
    <sheet name="東大阪市" sheetId="20" r:id="rId20"/>
    <sheet name="柏原市・松原市・羽曳野市" sheetId="21" r:id="rId21"/>
    <sheet name="藤井寺市・富田林市・河内長野市" sheetId="22" r:id="rId22"/>
    <sheet name="南河内郡・大阪狭山市" sheetId="23" r:id="rId23"/>
    <sheet name="堺市　堺区・中区・東区" sheetId="24" r:id="rId24"/>
    <sheet name="堺市　西区・南区・北区・美原区" sheetId="25" r:id="rId25"/>
    <sheet name="泉大津市・高石市・和泉市・泉北郡" sheetId="26" r:id="rId26"/>
    <sheet name="岸和田市・貝塚市・泉佐野市" sheetId="27" r:id="rId27"/>
    <sheet name="熊取町・阪南市･泉南市" sheetId="28" r:id="rId28"/>
    <sheet name="豊能郡・三田市 非表示" sheetId="29" state="hidden" r:id="rId29"/>
  </sheets>
  <definedNames>
    <definedName name="_xlnm.Print_Area" localSheetId="7">'阿倍野区・西成区・天王寺区'!$B$2:$AE$51</definedName>
    <definedName name="_xlnm.Print_Area" localSheetId="13">'茨木市・摂津市'!$B$2:$AE$51</definedName>
    <definedName name="_xlnm.Print_Area" localSheetId="26">'岸和田市・貝塚市・泉佐野市'!$B$2:$AE$51</definedName>
    <definedName name="_xlnm.Print_Area" localSheetId="0">'共通項目'!$A$1:$O$37</definedName>
    <definedName name="_xlnm.Print_Area" localSheetId="27">'熊取町・阪南市･泉南市'!$B$2:$AE$51</definedName>
    <definedName name="_xlnm.Print_Area" localSheetId="14">'高槻市・三島郡・池田市'!$B$2:$AE$51</definedName>
    <definedName name="_xlnm.Print_Area" localSheetId="6">'此花区・港区・大正区・浪速区'!$B$2:$AE$51</definedName>
    <definedName name="_xlnm.Print_Area" localSheetId="23">'堺市　堺区・中区・東区'!$B$2:$AE$51</definedName>
    <definedName name="_xlnm.Print_Area" localSheetId="24">'堺市　西区・南区・北区・美原区'!$B$2:$AE$51</definedName>
    <definedName name="_xlnm.Print_Area" localSheetId="17">'守口市・交野市・四条畷市'!$B$2:$AE$51</definedName>
    <definedName name="_xlnm.Print_Area" localSheetId="2">'新聞基本部数'!$A$1:$I$95</definedName>
    <definedName name="_xlnm.Print_Area" localSheetId="8">'生野区・東成区・城東区'!$B$2:$AE$51</definedName>
    <definedName name="_xlnm.Print_Area" localSheetId="5">'西淀川区・都島区・旭区'!$B$2:$AE$51</definedName>
    <definedName name="_xlnm.Print_Area" localSheetId="25">'泉大津市・高石市・和泉市・泉北郡'!$B$2:$AE$51</definedName>
    <definedName name="_xlnm.Print_Area" localSheetId="18">'大東市・八尾市'!$B$2:$AE$51</definedName>
    <definedName name="_xlnm.Print_Area" localSheetId="1">'地区新聞別折込部数'!$A$1:$L$69</definedName>
    <definedName name="_xlnm.Print_Area" localSheetId="3">'中央区・西区・北区'!$B$2:$AE$51</definedName>
    <definedName name="_xlnm.Print_Area" localSheetId="9">'鶴見区・住吉区'!$B$2:$AE$51</definedName>
    <definedName name="_xlnm.Print_Area" localSheetId="10">'東住吉区・住之江区・平野区'!$B$2:$AE$51</definedName>
    <definedName name="_xlnm.Print_Area" localSheetId="19">'東大阪市'!$B$2:$AE$51</definedName>
    <definedName name="_xlnm.Print_Area" localSheetId="21">'藤井寺市・富田林市・河内長野市'!$B$2:$AE$51</definedName>
    <definedName name="_xlnm.Print_Area" localSheetId="22">'南河内郡・大阪狭山市'!$B$2:$AE$51</definedName>
    <definedName name="_xlnm.Print_Area" localSheetId="20">'柏原市・松原市・羽曳野市'!$B$2:$AE$51</definedName>
    <definedName name="_xlnm.Print_Area" localSheetId="4">'福島区・淀川区・東淀川区'!$B$2:$AE$51</definedName>
    <definedName name="_xlnm.Print_Area" localSheetId="11">'豊中市'!$B$2:$AE$51</definedName>
    <definedName name="_xlnm.Print_Area" localSheetId="28">'豊能郡・三田市 非表示'!$B$2:$AA$36</definedName>
    <definedName name="_xlnm.Print_Area" localSheetId="15">'枚方市'!$B$2:$AE$51</definedName>
    <definedName name="_xlnm.Print_Area" localSheetId="12">'箕面市・吹田市'!$B$2:$AE$51</definedName>
    <definedName name="_xlnm.Print_Area" localSheetId="16">'門真市・寝屋川市'!$B$2:$AE$51</definedName>
    <definedName name="_xlnm.Print_Titles" localSheetId="1">'地区新聞別折込部数'!$1:$4</definedName>
  </definedNames>
  <calcPr fullCalcOnLoad="1"/>
</workbook>
</file>

<file path=xl/sharedStrings.xml><?xml version="1.0" encoding="utf-8"?>
<sst xmlns="http://schemas.openxmlformats.org/spreadsheetml/2006/main" count="8499" uniqueCount="1567">
  <si>
    <t>01</t>
  </si>
  <si>
    <t>5 神　戸　新　聞</t>
  </si>
  <si>
    <t>１６１宝塚市</t>
  </si>
  <si>
    <t>宝　塚</t>
  </si>
  <si>
    <t>売　布</t>
  </si>
  <si>
    <t>宝塚南</t>
  </si>
  <si>
    <t>野　上</t>
  </si>
  <si>
    <t>01</t>
  </si>
  <si>
    <t>北伊丹</t>
  </si>
  <si>
    <t>川西南</t>
  </si>
  <si>
    <t>止々呂美</t>
  </si>
  <si>
    <t>ＮＯ</t>
  </si>
  <si>
    <t>大和郡山</t>
  </si>
  <si>
    <t>淀川西</t>
  </si>
  <si>
    <t>巽・新今里</t>
  </si>
  <si>
    <t>共通項目!A1</t>
  </si>
  <si>
    <t>生野中央</t>
  </si>
  <si>
    <t>北平野</t>
  </si>
  <si>
    <t>南平野</t>
  </si>
  <si>
    <t>福島北</t>
  </si>
  <si>
    <t>江坂南</t>
  </si>
  <si>
    <t>NO</t>
  </si>
  <si>
    <t>津久野</t>
  </si>
  <si>
    <t>諏訪ノ森</t>
  </si>
  <si>
    <t>鳳</t>
  </si>
  <si>
    <t>福泉赤坂台</t>
  </si>
  <si>
    <t>茶山台</t>
  </si>
  <si>
    <t>泉北桃山台</t>
  </si>
  <si>
    <t>三原台</t>
  </si>
  <si>
    <t>高倉台</t>
  </si>
  <si>
    <t>赤坂台</t>
  </si>
  <si>
    <t>桃山台</t>
  </si>
  <si>
    <t>宮山台</t>
  </si>
  <si>
    <t>庭代台</t>
  </si>
  <si>
    <t>泉北庭代台</t>
  </si>
  <si>
    <t>泉北高倉台</t>
  </si>
  <si>
    <t>北花田</t>
  </si>
  <si>
    <t>百舌鳥</t>
  </si>
  <si>
    <t>東金岡</t>
  </si>
  <si>
    <t>新金岡</t>
  </si>
  <si>
    <t>中百舌鳥</t>
  </si>
  <si>
    <t>南金岡</t>
  </si>
  <si>
    <t>東浅香</t>
  </si>
  <si>
    <t>泉北西</t>
  </si>
  <si>
    <t>南金岡</t>
  </si>
  <si>
    <t>北花田蔵前</t>
  </si>
  <si>
    <t>泉北光明池</t>
  </si>
  <si>
    <t>泉ヶ丘駅前</t>
  </si>
  <si>
    <t>地区コード</t>
  </si>
  <si>
    <t>地区名</t>
  </si>
  <si>
    <t>中央区</t>
  </si>
  <si>
    <t>西区</t>
  </si>
  <si>
    <t>北区</t>
  </si>
  <si>
    <t>福島区</t>
  </si>
  <si>
    <t>淀川区</t>
  </si>
  <si>
    <t>東淀川区</t>
  </si>
  <si>
    <t>西淀川区</t>
  </si>
  <si>
    <t>都島区</t>
  </si>
  <si>
    <t>旭区</t>
  </si>
  <si>
    <t>此花区</t>
  </si>
  <si>
    <t>港区</t>
  </si>
  <si>
    <t>大正区</t>
  </si>
  <si>
    <t>浪速区</t>
  </si>
  <si>
    <t>阿倍野区</t>
  </si>
  <si>
    <t>西成区</t>
  </si>
  <si>
    <t>天王寺区</t>
  </si>
  <si>
    <t>生野区</t>
  </si>
  <si>
    <t>東成区</t>
  </si>
  <si>
    <t>城東区</t>
  </si>
  <si>
    <t>鶴見区</t>
  </si>
  <si>
    <t>住吉区</t>
  </si>
  <si>
    <t>東住吉区</t>
  </si>
  <si>
    <t>住之江区</t>
  </si>
  <si>
    <t>平野区</t>
  </si>
  <si>
    <t>豊中市</t>
  </si>
  <si>
    <t>箕面市</t>
  </si>
  <si>
    <t>吹田市</t>
  </si>
  <si>
    <t>茨木市</t>
  </si>
  <si>
    <t>摂津市</t>
  </si>
  <si>
    <t>高槻市</t>
  </si>
  <si>
    <t>三島郡</t>
  </si>
  <si>
    <t>池田市</t>
  </si>
  <si>
    <t>枚方市</t>
  </si>
  <si>
    <t>門真市</t>
  </si>
  <si>
    <t>寝屋川市</t>
  </si>
  <si>
    <t>守口市</t>
  </si>
  <si>
    <t>交野市</t>
  </si>
  <si>
    <t>四条畷市</t>
  </si>
  <si>
    <t>大東市</t>
  </si>
  <si>
    <t>八尾市</t>
  </si>
  <si>
    <t>東大阪市</t>
  </si>
  <si>
    <t>柏原市</t>
  </si>
  <si>
    <t>松原市</t>
  </si>
  <si>
    <t>藤井寺市</t>
  </si>
  <si>
    <t>富田林市・別料金</t>
  </si>
  <si>
    <t>南河内郡・狭山市</t>
  </si>
  <si>
    <t>泉大津市</t>
  </si>
  <si>
    <t>高石市</t>
  </si>
  <si>
    <t>和泉市</t>
  </si>
  <si>
    <t>泉北郡</t>
  </si>
  <si>
    <t>岸和田市</t>
  </si>
  <si>
    <t>貝塚市</t>
  </si>
  <si>
    <t>泉佐野市</t>
  </si>
  <si>
    <t>熊取町</t>
  </si>
  <si>
    <t>阪南・泉南</t>
  </si>
  <si>
    <t>尼崎市</t>
  </si>
  <si>
    <t>芦屋市</t>
  </si>
  <si>
    <t>宝塚市</t>
  </si>
  <si>
    <t>西宮市</t>
  </si>
  <si>
    <t>伊丹市</t>
  </si>
  <si>
    <t>川西市</t>
  </si>
  <si>
    <t>向日市</t>
  </si>
  <si>
    <t>長岡京市</t>
  </si>
  <si>
    <t>乙訓郡</t>
  </si>
  <si>
    <t>八幡市</t>
  </si>
  <si>
    <t>奈良市</t>
  </si>
  <si>
    <t>生駒市</t>
  </si>
  <si>
    <t>生駒郡</t>
  </si>
  <si>
    <t>天理市</t>
  </si>
  <si>
    <t>磯城郡</t>
  </si>
  <si>
    <t>北葛城郡</t>
  </si>
  <si>
    <t>香芝市</t>
  </si>
  <si>
    <t>橿原市</t>
  </si>
  <si>
    <t>桜井市</t>
  </si>
  <si>
    <t>大和高田市</t>
  </si>
  <si>
    <t>橋本市</t>
  </si>
  <si>
    <t>堺　堺区</t>
  </si>
  <si>
    <t>堺　中区</t>
  </si>
  <si>
    <t>堺　東区</t>
  </si>
  <si>
    <t>堺　西区</t>
  </si>
  <si>
    <t>堺　南区</t>
  </si>
  <si>
    <t>堺　北区</t>
  </si>
  <si>
    <t>堺　美原区</t>
  </si>
  <si>
    <t>日経新聞</t>
  </si>
  <si>
    <t>読売新聞</t>
  </si>
  <si>
    <t>産経新聞</t>
  </si>
  <si>
    <t>毎日新聞</t>
  </si>
  <si>
    <t>朝日新聞</t>
  </si>
  <si>
    <t>合販・神戸</t>
  </si>
  <si>
    <t>合計枚数</t>
  </si>
  <si>
    <t>山本高安</t>
  </si>
  <si>
    <t>京阪大和田</t>
  </si>
  <si>
    <t>配布率</t>
  </si>
  <si>
    <t>伊丹南部</t>
  </si>
  <si>
    <t>石橋西</t>
  </si>
  <si>
    <t>交野私部</t>
  </si>
  <si>
    <t>蛍池･石橋</t>
  </si>
  <si>
    <t>東岸和田･下松</t>
  </si>
  <si>
    <t>泉佐野田尻町</t>
  </si>
  <si>
    <t>十三東･新大阪　</t>
  </si>
  <si>
    <t>01</t>
  </si>
  <si>
    <t>165豊能郡</t>
  </si>
  <si>
    <t>5　神　戸　新　聞</t>
  </si>
  <si>
    <t>9　合　売</t>
  </si>
  <si>
    <t>西能勢</t>
  </si>
  <si>
    <t>中能勢</t>
  </si>
  <si>
    <t>吉　川</t>
  </si>
  <si>
    <t>能　勢</t>
  </si>
  <si>
    <t>大仙･湊</t>
  </si>
  <si>
    <t>東岸和田</t>
  </si>
  <si>
    <t>門真南</t>
  </si>
  <si>
    <t>門真東</t>
  </si>
  <si>
    <t>中央区・西区・北区</t>
  </si>
  <si>
    <t>福島区・淀川区・東淀川区</t>
  </si>
  <si>
    <t>西淀川区・都島区・旭区</t>
  </si>
  <si>
    <t>此花区・港区・大正区・浪速区</t>
  </si>
  <si>
    <t>阿倍野区・西成区・天王寺区</t>
  </si>
  <si>
    <t>生野区・東成区・城東区</t>
  </si>
  <si>
    <t>東住吉区・住之江区・平野区</t>
  </si>
  <si>
    <t>箕面市・吹田市</t>
  </si>
  <si>
    <t>茨木市・摂津市</t>
  </si>
  <si>
    <t>高槻市・三島郡・池田市</t>
  </si>
  <si>
    <t>門真市・寝屋川市</t>
  </si>
  <si>
    <t>大東市・八尾市</t>
  </si>
  <si>
    <t>柏原市・松原市・羽曳野市</t>
  </si>
  <si>
    <t>藤井寺市・富田林市・河内長野市</t>
  </si>
  <si>
    <t>泉大津市・高石市・和泉市・泉北郡</t>
  </si>
  <si>
    <t>岸和田市・貝塚市・泉佐野市</t>
  </si>
  <si>
    <t>堺市　堺区・中区・東区</t>
  </si>
  <si>
    <t>堺市　西区・南区・北区・美原区</t>
  </si>
  <si>
    <t>長瀬中央弥刀</t>
  </si>
  <si>
    <t>河内長野</t>
  </si>
  <si>
    <t>津久野・上野芝</t>
  </si>
  <si>
    <t>千里丘北</t>
  </si>
  <si>
    <t>徳庵今津</t>
  </si>
  <si>
    <t>阪急茨木</t>
  </si>
  <si>
    <t>茨木東</t>
  </si>
  <si>
    <t>茨木南</t>
  </si>
  <si>
    <t>堺市駅前東浅香</t>
  </si>
  <si>
    <t>花園瓢箪山</t>
  </si>
  <si>
    <t>大正南</t>
  </si>
  <si>
    <t>松原西</t>
  </si>
  <si>
    <t>和泉橋本</t>
  </si>
  <si>
    <t>高石東</t>
  </si>
  <si>
    <t>阪急正雀</t>
  </si>
  <si>
    <t>泉ヶ丘南</t>
  </si>
  <si>
    <t>泉ヶ丘東</t>
  </si>
  <si>
    <t>泉大津北</t>
  </si>
  <si>
    <t>泉大津南</t>
  </si>
  <si>
    <t>大和田中央</t>
  </si>
  <si>
    <t>高槻川西</t>
  </si>
  <si>
    <t>みなと中央</t>
  </si>
  <si>
    <t>千林大宮</t>
  </si>
  <si>
    <t>小阪北</t>
  </si>
  <si>
    <t>ときわ台</t>
  </si>
  <si>
    <t>豊能郡</t>
  </si>
  <si>
    <t>１６４川西市</t>
  </si>
  <si>
    <t>岬中央</t>
  </si>
  <si>
    <t>名塩(合)</t>
  </si>
  <si>
    <t>大道豊里</t>
  </si>
  <si>
    <r>
      <t>東能勢</t>
    </r>
    <r>
      <rPr>
        <sz val="6"/>
        <rFont val="ＭＳ Ｐ明朝"/>
        <family val="1"/>
      </rPr>
      <t>　(月)</t>
    </r>
  </si>
  <si>
    <r>
      <t>武田尾(合)</t>
    </r>
    <r>
      <rPr>
        <sz val="6"/>
        <rFont val="ＭＳ Ｐ明朝"/>
        <family val="1"/>
      </rPr>
      <t>(月祝)</t>
    </r>
  </si>
  <si>
    <t>三田市</t>
  </si>
  <si>
    <t>神戸市東灘区</t>
  </si>
  <si>
    <t>恵我ノ荘</t>
  </si>
  <si>
    <t>熊取東佐野</t>
  </si>
  <si>
    <t>地区別合計枚数</t>
  </si>
  <si>
    <t>生野北</t>
  </si>
  <si>
    <t>多奈川 (毎と共販)</t>
  </si>
  <si>
    <t>伊　丹</t>
  </si>
  <si>
    <t>01</t>
  </si>
  <si>
    <t>東能勢</t>
  </si>
  <si>
    <t>5　神　戸　新　聞</t>
  </si>
  <si>
    <t>北伊丹 (毎と共販50枚)</t>
  </si>
  <si>
    <t>伊丹南部 (毎と共販100枚)</t>
  </si>
  <si>
    <t>伊丹 (毎と共販250枚)</t>
  </si>
  <si>
    <t>１６３伊丹市</t>
  </si>
  <si>
    <t>伊丹北</t>
  </si>
  <si>
    <t>伊丹北 (朝と共販)</t>
  </si>
  <si>
    <t>川西南 (朝と共販)</t>
  </si>
  <si>
    <t>止々呂美 (産と共販) 内訳：朝50 産100</t>
  </si>
  <si>
    <t>吉川 (産と共販) 内訳：朝100 産150 ?</t>
  </si>
  <si>
    <t>宝塚 (朝と共販150枚)</t>
  </si>
  <si>
    <t>売布 (朝と共販150枚)</t>
  </si>
  <si>
    <t>野上 (朝と共販100枚)</t>
  </si>
  <si>
    <t>伊丹北 (朝と共販50枚)</t>
  </si>
  <si>
    <t>二色浜･鶴原</t>
  </si>
  <si>
    <t>初芝東</t>
  </si>
  <si>
    <t>北野田駅西</t>
  </si>
  <si>
    <t>豊中中央</t>
  </si>
  <si>
    <t>朝汐橋</t>
  </si>
  <si>
    <t>二色ﾉ浜井原ﾉ里</t>
  </si>
  <si>
    <t>当部数表は、社団法人日本ＡＢＣ協会が年２回発行するＡＢＣレポートを基準に近畿折込広告組合が作成している新聞折込資料表を基礎資料として作成しています。</t>
  </si>
  <si>
    <t>各新聞販売店の部数は常に変動しており、又、折込作業の関係で必ずしも販売店の宅配部数と一致しない場合もあります。</t>
  </si>
  <si>
    <t>熊取町・阪南市・泉南市</t>
  </si>
  <si>
    <t>南河内郡・大阪狭山市</t>
  </si>
  <si>
    <t>富田林市</t>
  </si>
  <si>
    <t>羽曳野市</t>
  </si>
  <si>
    <t>堺市　堺区</t>
  </si>
  <si>
    <t>堺市　中区</t>
  </si>
  <si>
    <t>堺市　東区</t>
  </si>
  <si>
    <t>堺市　西区</t>
  </si>
  <si>
    <t>堺市　南区</t>
  </si>
  <si>
    <t>堺市　北区</t>
  </si>
  <si>
    <t>堺市　美原区</t>
  </si>
  <si>
    <t>阪南市・泉南市</t>
  </si>
  <si>
    <t>10</t>
  </si>
  <si>
    <t>新金岡白鷺</t>
  </si>
  <si>
    <t>守口市・交野市・四條畷市</t>
  </si>
  <si>
    <t>堺中央</t>
  </si>
  <si>
    <t>淀川三国</t>
  </si>
  <si>
    <t>矢田・湯里</t>
  </si>
  <si>
    <t>高槻上牧</t>
  </si>
  <si>
    <t>香里園</t>
  </si>
  <si>
    <t>江坂東</t>
  </si>
  <si>
    <t>泉北西</t>
  </si>
  <si>
    <t>茨木中央</t>
  </si>
  <si>
    <t>茨木西部</t>
  </si>
  <si>
    <t>若江岩田・花園</t>
  </si>
  <si>
    <t>.</t>
  </si>
  <si>
    <t>梅田北</t>
  </si>
  <si>
    <t>北豊中</t>
  </si>
  <si>
    <t>阿倍野北</t>
  </si>
  <si>
    <t>東吹田</t>
  </si>
  <si>
    <t>東住吉中央</t>
  </si>
  <si>
    <t>千里桃山台</t>
  </si>
  <si>
    <t>富田林中央</t>
  </si>
  <si>
    <t>天満中崎町梅田</t>
  </si>
  <si>
    <t>今里中央</t>
  </si>
  <si>
    <t>高槻中央</t>
  </si>
  <si>
    <t>古市・太子</t>
  </si>
  <si>
    <t>寝屋川中央</t>
  </si>
  <si>
    <t>高石・綾園</t>
  </si>
  <si>
    <t>関空泉佐野</t>
  </si>
  <si>
    <t>南いずみ中央</t>
  </si>
  <si>
    <t>あびこ中央</t>
  </si>
  <si>
    <t>大仙上野芝</t>
  </si>
  <si>
    <t>都島北</t>
  </si>
  <si>
    <t>長居南</t>
  </si>
  <si>
    <t>長居公園</t>
  </si>
  <si>
    <t>枚方中央</t>
  </si>
  <si>
    <t>折込部数表･計画書</t>
  </si>
  <si>
    <t>スポンサー名</t>
  </si>
  <si>
    <t>折込日</t>
  </si>
  <si>
    <t>広告名</t>
  </si>
  <si>
    <t>折込部数合計</t>
  </si>
  <si>
    <t>枚</t>
  </si>
  <si>
    <t>基本部数</t>
  </si>
  <si>
    <t>折込部数</t>
  </si>
  <si>
    <t>１　朝　日　新　聞</t>
  </si>
  <si>
    <t>２　毎　日　新　聞</t>
  </si>
  <si>
    <t>３　産　経　新　聞</t>
  </si>
  <si>
    <t>４　読　売　新　聞</t>
  </si>
  <si>
    <t>販売店</t>
  </si>
  <si>
    <t>部数</t>
  </si>
  <si>
    <t>日経</t>
  </si>
  <si>
    <t>02</t>
  </si>
  <si>
    <t>03</t>
  </si>
  <si>
    <t>04</t>
  </si>
  <si>
    <t>05</t>
  </si>
  <si>
    <t>小計</t>
  </si>
  <si>
    <t>　小計</t>
  </si>
  <si>
    <t>06</t>
  </si>
  <si>
    <t>07</t>
  </si>
  <si>
    <t>08</t>
  </si>
  <si>
    <t>折込</t>
  </si>
  <si>
    <t>NO</t>
  </si>
  <si>
    <t>サイズ</t>
  </si>
  <si>
    <t>（</t>
  </si>
  <si>
    <t>）</t>
  </si>
  <si>
    <t>01</t>
  </si>
  <si>
    <t>１０１中央区</t>
  </si>
  <si>
    <t>１０２西　区</t>
  </si>
  <si>
    <t>１０３北　区</t>
  </si>
  <si>
    <t>松屋町</t>
  </si>
  <si>
    <t>天神橋</t>
  </si>
  <si>
    <t>高麗橋</t>
  </si>
  <si>
    <t>心斎橋</t>
  </si>
  <si>
    <t>北浜平野町</t>
  </si>
  <si>
    <t>島之内</t>
  </si>
  <si>
    <t>京町堀</t>
  </si>
  <si>
    <t>西</t>
  </si>
  <si>
    <t>北</t>
  </si>
  <si>
    <t>南森町</t>
  </si>
  <si>
    <t>北梅田</t>
  </si>
  <si>
    <t/>
  </si>
  <si>
    <t>三津屋</t>
  </si>
  <si>
    <t>十　三</t>
  </si>
  <si>
    <t>新大阪</t>
  </si>
  <si>
    <t>東三国</t>
  </si>
  <si>
    <t>井高野</t>
  </si>
  <si>
    <t>上新庄</t>
  </si>
  <si>
    <t>東淡路</t>
  </si>
  <si>
    <t>下新庄</t>
  </si>
  <si>
    <t>NO</t>
  </si>
  <si>
    <t>１０４福島区</t>
  </si>
  <si>
    <t>８　日　経　新　聞</t>
  </si>
  <si>
    <t>１０５淀川区</t>
  </si>
  <si>
    <t>井高野</t>
  </si>
  <si>
    <t>西淀南</t>
  </si>
  <si>
    <t>桜の宮</t>
  </si>
  <si>
    <t>大東町</t>
  </si>
  <si>
    <t>森小路</t>
  </si>
  <si>
    <t>09</t>
  </si>
  <si>
    <t>１１０此花区</t>
  </si>
  <si>
    <t>春日出</t>
  </si>
  <si>
    <t>西九条</t>
  </si>
  <si>
    <t>高見町</t>
  </si>
  <si>
    <t>１１１港　区</t>
  </si>
  <si>
    <t>朝潮橋</t>
  </si>
  <si>
    <t>弁天町</t>
  </si>
  <si>
    <t>１１２大正区</t>
  </si>
  <si>
    <t>南恩加島</t>
  </si>
  <si>
    <t>大正橋</t>
  </si>
  <si>
    <t>永楽橋</t>
  </si>
  <si>
    <t>大正南</t>
  </si>
  <si>
    <t>１１３浪速区</t>
  </si>
  <si>
    <t>恵美須町</t>
  </si>
  <si>
    <t>日本橋</t>
  </si>
  <si>
    <t>ページ合計</t>
  </si>
  <si>
    <t>１１４阿倍野区</t>
  </si>
  <si>
    <t>阿倍野南</t>
  </si>
  <si>
    <t>阿倍野</t>
  </si>
  <si>
    <t>西田辺</t>
  </si>
  <si>
    <t>あべの南</t>
  </si>
  <si>
    <t>１１５西成区</t>
  </si>
  <si>
    <t>西成中央</t>
  </si>
  <si>
    <t>西天下茶屋</t>
  </si>
  <si>
    <t>天下茶屋</t>
  </si>
  <si>
    <t>１１６天王寺区</t>
  </si>
  <si>
    <t>寺田町</t>
  </si>
  <si>
    <t>天王寺</t>
  </si>
  <si>
    <t>１１７生野区</t>
  </si>
  <si>
    <t>舎利寺</t>
  </si>
  <si>
    <t>巽</t>
  </si>
  <si>
    <t>御勝山</t>
  </si>
  <si>
    <t>大池橋</t>
  </si>
  <si>
    <t>新今里</t>
  </si>
  <si>
    <t>10</t>
  </si>
  <si>
    <t>１１８東成区</t>
  </si>
  <si>
    <t>１１９城東区</t>
  </si>
  <si>
    <t>東関目</t>
  </si>
  <si>
    <t>城東南</t>
  </si>
  <si>
    <t>城東古市</t>
  </si>
  <si>
    <t>１２０鶴見区</t>
  </si>
  <si>
    <t>鶴見町</t>
  </si>
  <si>
    <t>茨田町</t>
  </si>
  <si>
    <t>今福鶴見</t>
  </si>
  <si>
    <t>１２１住吉区</t>
  </si>
  <si>
    <t>帝塚山</t>
  </si>
  <si>
    <t>我孫子東</t>
  </si>
  <si>
    <t>我孫子西</t>
  </si>
  <si>
    <t>住吉中央</t>
  </si>
  <si>
    <t>共通項目へ戻る</t>
  </si>
  <si>
    <t>１２２東住吉区</t>
  </si>
  <si>
    <t>東部市場</t>
  </si>
  <si>
    <t>南田辺</t>
  </si>
  <si>
    <t>喜連西</t>
  </si>
  <si>
    <t>針中野</t>
  </si>
  <si>
    <t xml:space="preserve">東住吉今川 </t>
  </si>
  <si>
    <t>１２３住之江区</t>
  </si>
  <si>
    <t>加賀屋</t>
  </si>
  <si>
    <t>我孫子道</t>
  </si>
  <si>
    <t>住之江</t>
  </si>
  <si>
    <t>南港ＰＴ</t>
  </si>
  <si>
    <t>瓜破西</t>
  </si>
  <si>
    <t>平野北</t>
  </si>
  <si>
    <t>西瓜破</t>
  </si>
  <si>
    <t>北平野</t>
  </si>
  <si>
    <t>西平野</t>
  </si>
  <si>
    <t>新千里</t>
  </si>
  <si>
    <t>服部東</t>
  </si>
  <si>
    <t>東豊中</t>
  </si>
  <si>
    <t>桜井谷</t>
  </si>
  <si>
    <t>11</t>
  </si>
  <si>
    <t>12</t>
  </si>
  <si>
    <t>13</t>
  </si>
  <si>
    <t>庄内西</t>
  </si>
  <si>
    <t>14</t>
  </si>
  <si>
    <t>北豊中</t>
  </si>
  <si>
    <t>15</t>
  </si>
  <si>
    <t>16</t>
  </si>
  <si>
    <t>庄内東</t>
  </si>
  <si>
    <t>17</t>
  </si>
  <si>
    <t>庄内栄町</t>
  </si>
  <si>
    <t>千里南町</t>
  </si>
  <si>
    <t>18</t>
  </si>
  <si>
    <t>永楽荘</t>
  </si>
  <si>
    <t>19</t>
  </si>
  <si>
    <t>20</t>
  </si>
  <si>
    <t>21</t>
  </si>
  <si>
    <t>22</t>
  </si>
  <si>
    <t>23</t>
  </si>
  <si>
    <t>24</t>
  </si>
  <si>
    <t>千里上新田</t>
  </si>
  <si>
    <t>千里中央</t>
  </si>
  <si>
    <t>豊中西</t>
  </si>
  <si>
    <t>箕面西</t>
  </si>
  <si>
    <t>箕面中央</t>
  </si>
  <si>
    <t>箕面東</t>
  </si>
  <si>
    <t>小野原</t>
  </si>
  <si>
    <t>箕面北</t>
  </si>
  <si>
    <t>関大前</t>
  </si>
  <si>
    <t>北千里</t>
  </si>
  <si>
    <t>南千里</t>
  </si>
  <si>
    <t>千里山</t>
  </si>
  <si>
    <t>古江台</t>
  </si>
  <si>
    <t>南千里</t>
  </si>
  <si>
    <t>北千里</t>
  </si>
  <si>
    <t>竹見台</t>
  </si>
  <si>
    <t>高野台</t>
  </si>
  <si>
    <t>千里山田</t>
  </si>
  <si>
    <t>千里山田北</t>
  </si>
  <si>
    <t>茨木東</t>
  </si>
  <si>
    <t>茨木西</t>
  </si>
  <si>
    <t>茨木南</t>
  </si>
  <si>
    <t>エキスポ茨木</t>
  </si>
  <si>
    <t>茨木北</t>
  </si>
  <si>
    <t>宿川原</t>
  </si>
  <si>
    <t>北茨木</t>
  </si>
  <si>
    <t>千里丘東</t>
  </si>
  <si>
    <t>千里丘</t>
  </si>
  <si>
    <t>総持寺</t>
  </si>
  <si>
    <t>高槻西</t>
  </si>
  <si>
    <t>高槻南</t>
  </si>
  <si>
    <t>富田北</t>
  </si>
  <si>
    <t>高槻北</t>
  </si>
  <si>
    <t>高槻北</t>
  </si>
  <si>
    <t>富田中央</t>
  </si>
  <si>
    <t>摂津富田</t>
  </si>
  <si>
    <t>安岡寺</t>
  </si>
  <si>
    <t>高槻南平台</t>
  </si>
  <si>
    <t>池田東</t>
  </si>
  <si>
    <t>東香里</t>
  </si>
  <si>
    <t>枚方東</t>
  </si>
  <si>
    <t>東枚方</t>
  </si>
  <si>
    <t>御殿山</t>
  </si>
  <si>
    <t>光善寺</t>
  </si>
  <si>
    <t>枚方南</t>
  </si>
  <si>
    <t>牧野東</t>
  </si>
  <si>
    <t>ﾛ-ｽﾞﾀｳﾝ</t>
  </si>
  <si>
    <t>枚方北</t>
  </si>
  <si>
    <t>香里園駅前</t>
  </si>
  <si>
    <t>門真団地</t>
  </si>
  <si>
    <t>門真東</t>
  </si>
  <si>
    <t>大和田</t>
  </si>
  <si>
    <t>古川橋</t>
  </si>
  <si>
    <t>古川橋南</t>
  </si>
  <si>
    <t>寝屋川</t>
  </si>
  <si>
    <t>寝屋川東</t>
  </si>
  <si>
    <t>寝屋川南</t>
  </si>
  <si>
    <t>寝屋川西</t>
  </si>
  <si>
    <t>香里南</t>
  </si>
  <si>
    <t>寝屋川北</t>
  </si>
  <si>
    <t>寝屋川駅前</t>
  </si>
  <si>
    <t>寝屋川中央</t>
  </si>
  <si>
    <t>香里園</t>
  </si>
  <si>
    <t>守口東</t>
  </si>
  <si>
    <t>守口南</t>
  </si>
  <si>
    <t>守口西</t>
  </si>
  <si>
    <t>藤田町</t>
  </si>
  <si>
    <t>守口北</t>
  </si>
  <si>
    <t>古川橋北</t>
  </si>
  <si>
    <t>１３７交野市</t>
  </si>
  <si>
    <t>星田団地</t>
  </si>
  <si>
    <t>交野団地</t>
  </si>
  <si>
    <t>交野南</t>
  </si>
  <si>
    <t>忍ケ丘</t>
  </si>
  <si>
    <t>住ノ道南</t>
  </si>
  <si>
    <t>住ノ道</t>
  </si>
  <si>
    <t>住ノ道北</t>
  </si>
  <si>
    <t>諸福大宮</t>
  </si>
  <si>
    <t>久宝寺</t>
  </si>
  <si>
    <t>北山本</t>
  </si>
  <si>
    <t>八尾北</t>
  </si>
  <si>
    <t>八尾東</t>
  </si>
  <si>
    <t>八尾南</t>
  </si>
  <si>
    <t>太子堂</t>
  </si>
  <si>
    <t>山本北</t>
  </si>
  <si>
    <t>八尾東</t>
  </si>
  <si>
    <t>鴻ノ池</t>
  </si>
  <si>
    <t>瓢箪山</t>
  </si>
  <si>
    <t>布施東</t>
  </si>
  <si>
    <t>上小阪</t>
  </si>
  <si>
    <t>瓢箪山南</t>
  </si>
  <si>
    <t>25</t>
  </si>
  <si>
    <t>26</t>
  </si>
  <si>
    <t>若江岩田</t>
  </si>
  <si>
    <t>若江岩田</t>
  </si>
  <si>
    <t>枚岡石切</t>
  </si>
  <si>
    <t>長瀬南</t>
  </si>
  <si>
    <t>松原中央</t>
  </si>
  <si>
    <t>高見ノ里</t>
  </si>
  <si>
    <t>松原南</t>
  </si>
  <si>
    <t>天美我堂</t>
  </si>
  <si>
    <t>松原西</t>
  </si>
  <si>
    <t>恵我之荘</t>
  </si>
  <si>
    <t>羽曳ケ丘</t>
  </si>
  <si>
    <t>羽曳ケ丘　</t>
  </si>
  <si>
    <t>羽曳野</t>
  </si>
  <si>
    <t>藤井寺</t>
  </si>
  <si>
    <t>土師ノ里</t>
  </si>
  <si>
    <t>藤井寺東</t>
  </si>
  <si>
    <t>藤井寺北</t>
  </si>
  <si>
    <t>富田林北</t>
  </si>
  <si>
    <t>富田林</t>
  </si>
  <si>
    <t>千代田</t>
  </si>
  <si>
    <t>河内長野</t>
  </si>
  <si>
    <t>三日市</t>
  </si>
  <si>
    <t>長野中央</t>
  </si>
  <si>
    <t>久野喜台</t>
  </si>
  <si>
    <t>金剛寺池台</t>
  </si>
  <si>
    <t>寺池台</t>
  </si>
  <si>
    <t>狭山ＮＴ</t>
  </si>
  <si>
    <t>狭山台</t>
  </si>
  <si>
    <t>狭山遊園</t>
  </si>
  <si>
    <t>堺中央</t>
  </si>
  <si>
    <t>三国ケ丘</t>
  </si>
  <si>
    <t>浅香山</t>
  </si>
  <si>
    <t>堺市駅前</t>
  </si>
  <si>
    <t>北野田</t>
  </si>
  <si>
    <t>深井東</t>
  </si>
  <si>
    <t>八田荘</t>
  </si>
  <si>
    <t>泉北泉ケ丘</t>
  </si>
  <si>
    <t>深井中央</t>
  </si>
  <si>
    <t>１５０泉大津市</t>
  </si>
  <si>
    <t>泉大津</t>
  </si>
  <si>
    <t>１５１高石市</t>
  </si>
  <si>
    <t>東羽衣</t>
  </si>
  <si>
    <t>１５２和泉市</t>
  </si>
  <si>
    <t>和泉府中</t>
  </si>
  <si>
    <t>和泉中央</t>
  </si>
  <si>
    <t>北池田</t>
  </si>
  <si>
    <t>泉州北池田</t>
  </si>
  <si>
    <t>和泉中央</t>
  </si>
  <si>
    <t>岸和田</t>
  </si>
  <si>
    <t>岸和田中央</t>
  </si>
  <si>
    <t>久米田</t>
  </si>
  <si>
    <t>岸和田南</t>
  </si>
  <si>
    <t>岸和田北</t>
  </si>
  <si>
    <t>和泉大宮</t>
  </si>
  <si>
    <t>東岸和田</t>
  </si>
  <si>
    <t>岸和田南</t>
  </si>
  <si>
    <t>東春木</t>
  </si>
  <si>
    <t>東貝塚</t>
  </si>
  <si>
    <t>和泉橋本</t>
  </si>
  <si>
    <t>日根野</t>
  </si>
  <si>
    <t>井原の里</t>
  </si>
  <si>
    <t>南佐野</t>
  </si>
  <si>
    <t>りんくうT</t>
  </si>
  <si>
    <t>和泉砂川</t>
  </si>
  <si>
    <t>阪南尾崎</t>
  </si>
  <si>
    <t>阪南東</t>
  </si>
  <si>
    <t>阪南中央</t>
  </si>
  <si>
    <t>多奈川</t>
  </si>
  <si>
    <t>泉南新家</t>
  </si>
  <si>
    <t>和泉一丘</t>
  </si>
  <si>
    <t>富田東部</t>
  </si>
  <si>
    <t>豊中南</t>
  </si>
  <si>
    <t>服部天神</t>
  </si>
  <si>
    <t>１０７西淀川区</t>
  </si>
  <si>
    <t>１０８都島区</t>
  </si>
  <si>
    <t>１０９旭区</t>
  </si>
  <si>
    <t>学研寝屋川</t>
  </si>
  <si>
    <t>守口大日</t>
  </si>
  <si>
    <t>茨木北</t>
  </si>
  <si>
    <t>住之江中央</t>
  </si>
  <si>
    <t>咲洲南港</t>
  </si>
  <si>
    <t>東石切</t>
  </si>
  <si>
    <t>布施深江</t>
  </si>
  <si>
    <t>八尾久宝寺</t>
  </si>
  <si>
    <t>八尾久宝寺西</t>
  </si>
  <si>
    <t>東高槻</t>
  </si>
  <si>
    <t>西天満</t>
  </si>
  <si>
    <t>桜井畑町</t>
  </si>
  <si>
    <t>島本町上牧</t>
  </si>
  <si>
    <t>富田南</t>
  </si>
  <si>
    <t>江坂西</t>
  </si>
  <si>
    <t>牧野南</t>
  </si>
  <si>
    <t>摂津南</t>
  </si>
  <si>
    <t>十三・塚本</t>
  </si>
  <si>
    <t>北畠・播磨町</t>
  </si>
  <si>
    <t>高麗橋</t>
  </si>
  <si>
    <t>茨木桜通</t>
  </si>
  <si>
    <t>茨木駅前</t>
  </si>
  <si>
    <t>高殿・大宮</t>
  </si>
  <si>
    <t>箕面東・彩都</t>
  </si>
  <si>
    <t>高槻北・駅前</t>
  </si>
  <si>
    <t>高槻中央</t>
  </si>
  <si>
    <t>新石切</t>
  </si>
  <si>
    <t>八丁畷・島本</t>
  </si>
  <si>
    <t>藤井寺高鷲南</t>
  </si>
  <si>
    <t>藤井寺北高鷲北</t>
  </si>
  <si>
    <t>福田・八田荘</t>
  </si>
  <si>
    <t>岸和田山直</t>
  </si>
  <si>
    <t>津之江</t>
  </si>
  <si>
    <t>光明池・桃山台</t>
  </si>
  <si>
    <t>平野東部</t>
  </si>
  <si>
    <t>学研星田</t>
  </si>
  <si>
    <t>百舌鳥・中百舌鳥</t>
  </si>
  <si>
    <t>瑞光上新庄</t>
  </si>
  <si>
    <t>本紙</t>
  </si>
  <si>
    <t>08</t>
  </si>
  <si>
    <t>09</t>
  </si>
  <si>
    <t>福島中津</t>
  </si>
  <si>
    <t>新大阪ＳＳ　　</t>
  </si>
  <si>
    <t>淀川中央</t>
  </si>
  <si>
    <t>受注番号</t>
  </si>
  <si>
    <t>伝票番号</t>
  </si>
  <si>
    <t>担当</t>
  </si>
  <si>
    <t>九条(廃店)</t>
  </si>
  <si>
    <t>01</t>
  </si>
  <si>
    <t>心斎橋</t>
  </si>
  <si>
    <t>08</t>
  </si>
  <si>
    <t>01</t>
  </si>
  <si>
    <t>08</t>
  </si>
  <si>
    <t>12/7/1</t>
  </si>
  <si>
    <t>配布部数</t>
  </si>
  <si>
    <t>新　聞　折　込　配　布　部　数　合　計　表</t>
  </si>
  <si>
    <t>サイズ</t>
  </si>
  <si>
    <t>&lt;&lt;下記市区名をクリックしますと、該当ページへジャンプします&gt;&gt;</t>
  </si>
  <si>
    <t>三国本町(廃店)</t>
  </si>
  <si>
    <t>15/12/20</t>
  </si>
  <si>
    <t>加島(廃店)</t>
  </si>
  <si>
    <t>14/4/1</t>
  </si>
  <si>
    <t>東淡路(廃店)</t>
  </si>
  <si>
    <t>12/10/6</t>
  </si>
  <si>
    <t>上新庄(廃店)</t>
  </si>
  <si>
    <t>16/10/18</t>
  </si>
  <si>
    <t>野里(廃店)</t>
  </si>
  <si>
    <t>13/10/1</t>
  </si>
  <si>
    <t>１０６東淀川区</t>
  </si>
  <si>
    <t>京橋(廃店)</t>
  </si>
  <si>
    <t>14/6/1</t>
  </si>
  <si>
    <t>南赤川(廃店)</t>
  </si>
  <si>
    <t>14/8/1</t>
  </si>
  <si>
    <t>大宮(廃店)</t>
  </si>
  <si>
    <t>16/2/1</t>
  </si>
  <si>
    <t>森小路(廃店)</t>
  </si>
  <si>
    <t>高殿(廃店)</t>
  </si>
  <si>
    <t>酉島(廃店)</t>
  </si>
  <si>
    <t>16/3/1</t>
  </si>
  <si>
    <t>伝法町(廃店)</t>
  </si>
  <si>
    <t>このはな</t>
  </si>
  <si>
    <t>みなと</t>
  </si>
  <si>
    <t>夕凪橋(廃店)</t>
  </si>
  <si>
    <t>朝潮橋(廃店)</t>
  </si>
  <si>
    <t>築港(廃店)</t>
  </si>
  <si>
    <t>15/11/1</t>
  </si>
  <si>
    <t>13/4/1</t>
  </si>
  <si>
    <t>15/11/1</t>
  </si>
  <si>
    <t>泉尾(廃店)</t>
  </si>
  <si>
    <t>16/3/1</t>
  </si>
  <si>
    <t>西難波</t>
  </si>
  <si>
    <t>播磨町(廃店)</t>
  </si>
  <si>
    <t>12/4/20</t>
  </si>
  <si>
    <t>昭和町(廃店)</t>
  </si>
  <si>
    <t>13/7/9</t>
  </si>
  <si>
    <t>玉出(廃店)</t>
  </si>
  <si>
    <t>14/10/1</t>
  </si>
  <si>
    <t>玉出(廃店)</t>
  </si>
  <si>
    <t>今池(廃店)</t>
  </si>
  <si>
    <t>西成(廃店)</t>
  </si>
  <si>
    <t>16/4/19</t>
  </si>
  <si>
    <t>16/4/19</t>
  </si>
  <si>
    <t>玉造(廃店)</t>
  </si>
  <si>
    <t>14/11/17</t>
  </si>
  <si>
    <t>天王寺(廃店)</t>
  </si>
  <si>
    <t>14/8/1</t>
  </si>
  <si>
    <t>寺田町(廃店)</t>
  </si>
  <si>
    <t>17/5/1</t>
  </si>
  <si>
    <t>桃谷寺田町</t>
  </si>
  <si>
    <t>桑津(廃店)</t>
  </si>
  <si>
    <t>13/5/1</t>
  </si>
  <si>
    <t>生野(廃店)</t>
  </si>
  <si>
    <t>16/7/1</t>
  </si>
  <si>
    <t>片江(廃店)</t>
  </si>
  <si>
    <t>13/7/1</t>
  </si>
  <si>
    <t>森ノ宮</t>
  </si>
  <si>
    <t>森之宮(廃店)</t>
  </si>
  <si>
    <t>15/9/1</t>
  </si>
  <si>
    <t>城東北</t>
  </si>
  <si>
    <t>関目(廃店)</t>
  </si>
  <si>
    <t>蒲生東(廃店)</t>
  </si>
  <si>
    <t>野江関目</t>
  </si>
  <si>
    <t>蒲生(廃店)</t>
  </si>
  <si>
    <t>17/1/17</t>
  </si>
  <si>
    <t>関目南(廃店)</t>
  </si>
  <si>
    <t>12/10/1</t>
  </si>
  <si>
    <t>鶴見緑地</t>
  </si>
  <si>
    <t>茨田(廃店)</t>
  </si>
  <si>
    <t>17/2/1</t>
  </si>
  <si>
    <t>我孫子(廃店)</t>
  </si>
  <si>
    <t>杉本町あびこ</t>
  </si>
  <si>
    <t>あびこ(廃店)</t>
  </si>
  <si>
    <t>13/5/27</t>
  </si>
  <si>
    <t>長居(廃店)</t>
  </si>
  <si>
    <t>13/9/1</t>
  </si>
  <si>
    <t>１２４平野区</t>
  </si>
  <si>
    <t>湯里(廃店)</t>
  </si>
  <si>
    <t>14/6/1</t>
  </si>
  <si>
    <t>矢田(廃店)</t>
  </si>
  <si>
    <t>今川(廃店)</t>
  </si>
  <si>
    <t>13/12/1</t>
  </si>
  <si>
    <t>美章園(廃店)</t>
  </si>
  <si>
    <t>13/12/1</t>
  </si>
  <si>
    <t>南田辺(廃店)</t>
  </si>
  <si>
    <t>14/11/11</t>
  </si>
  <si>
    <t>駒川(廃店)</t>
  </si>
  <si>
    <t>13/9/1</t>
  </si>
  <si>
    <t>北加賀屋(廃店)</t>
  </si>
  <si>
    <t>14/12/16</t>
  </si>
  <si>
    <t>粉浜(廃店)</t>
  </si>
  <si>
    <t>16/4/1</t>
  </si>
  <si>
    <t>喜連南平野</t>
  </si>
  <si>
    <t>東平野</t>
  </si>
  <si>
    <t>１２５豊中市</t>
  </si>
  <si>
    <t>27</t>
  </si>
  <si>
    <t>28</t>
  </si>
  <si>
    <t>29</t>
  </si>
  <si>
    <t>30</t>
  </si>
  <si>
    <t>31</t>
  </si>
  <si>
    <t>32</t>
  </si>
  <si>
    <t>33</t>
  </si>
  <si>
    <t>34</t>
  </si>
  <si>
    <t>35</t>
  </si>
  <si>
    <t>36</t>
  </si>
  <si>
    <t>37</t>
  </si>
  <si>
    <t>38</t>
  </si>
  <si>
    <t>39</t>
  </si>
  <si>
    <t>40</t>
  </si>
  <si>
    <t>服部東(廃店)</t>
  </si>
  <si>
    <t>豊南町(廃店)</t>
  </si>
  <si>
    <t>14/5/1</t>
  </si>
  <si>
    <t>服部西(廃店)</t>
  </si>
  <si>
    <t>庄内南(廃店)</t>
  </si>
  <si>
    <t>14/6/2</t>
  </si>
  <si>
    <t>蛍ケ池(廃店)</t>
  </si>
  <si>
    <t>14/7/1</t>
  </si>
  <si>
    <t>豊南(廃店)</t>
  </si>
  <si>
    <t>服部西(廃店)</t>
  </si>
  <si>
    <t>17/5/9</t>
  </si>
  <si>
    <t>豊中緑丘(廃店)</t>
  </si>
  <si>
    <t>永楽荘(廃店)</t>
  </si>
  <si>
    <t>14/5/1</t>
  </si>
  <si>
    <t>１２６箕面市</t>
  </si>
  <si>
    <t>１２７吹田市</t>
  </si>
  <si>
    <t>25</t>
  </si>
  <si>
    <t>江坂(廃店)</t>
  </si>
  <si>
    <t>15/9/1</t>
  </si>
  <si>
    <t>古江台(廃店)</t>
  </si>
  <si>
    <t>14/2/1</t>
  </si>
  <si>
    <t>千里山東(廃店)</t>
  </si>
  <si>
    <t>牧落(廃店)</t>
  </si>
  <si>
    <t>16/4/8</t>
  </si>
  <si>
    <t>箕面北(廃店)</t>
  </si>
  <si>
    <t>16/4/12</t>
  </si>
  <si>
    <t>箕面(廃店)</t>
  </si>
  <si>
    <t>14/11/1</t>
  </si>
  <si>
    <t>16/4/1</t>
  </si>
  <si>
    <t>箕面桜通(廃店)</t>
  </si>
  <si>
    <t>鶴見区・住吉区</t>
  </si>
  <si>
    <t>１２８茨木市</t>
  </si>
  <si>
    <t>１２９摂津市</t>
  </si>
  <si>
    <t>新郡山</t>
  </si>
  <si>
    <t>茨木中央</t>
  </si>
  <si>
    <t>彩都(廃店)</t>
  </si>
  <si>
    <t>茨木東(廃店)</t>
  </si>
  <si>
    <t>彩都(廃店)</t>
  </si>
  <si>
    <t>16/4/1</t>
  </si>
  <si>
    <t>千里丘南(廃店)</t>
  </si>
  <si>
    <t>05</t>
  </si>
  <si>
    <t>12/11/1</t>
  </si>
  <si>
    <t>１３０高槻市</t>
  </si>
  <si>
    <t>１３１三島郡</t>
  </si>
  <si>
    <t>１３２池田市</t>
  </si>
  <si>
    <t>富田南</t>
  </si>
  <si>
    <t>18</t>
  </si>
  <si>
    <t>高槻小曽部(廃店)</t>
  </si>
  <si>
    <t>15/5/8</t>
  </si>
  <si>
    <t>深沢下田部</t>
  </si>
  <si>
    <t>松ヶ丘(廃店)</t>
  </si>
  <si>
    <t>16/9/1</t>
  </si>
  <si>
    <t>上牧(廃店)</t>
  </si>
  <si>
    <t>15/8/1</t>
  </si>
  <si>
    <t>高槻東</t>
  </si>
  <si>
    <t>下田部(廃店)</t>
  </si>
  <si>
    <t>16/4/1</t>
  </si>
  <si>
    <t>高槻北(廃店)</t>
  </si>
  <si>
    <t>下田部</t>
  </si>
  <si>
    <t>宮野町(廃店)</t>
  </si>
  <si>
    <t>13/7/10</t>
  </si>
  <si>
    <t>島本町</t>
  </si>
  <si>
    <t>高槻島本(廃店)</t>
  </si>
  <si>
    <t>16/6/1</t>
  </si>
  <si>
    <t>畑町(廃店)</t>
  </si>
  <si>
    <t>15/6/2</t>
  </si>
  <si>
    <t>池田</t>
  </si>
  <si>
    <t>くずは</t>
  </si>
  <si>
    <t>牧野東(廃店)</t>
  </si>
  <si>
    <t>13/6/11</t>
  </si>
  <si>
    <t>長尾西(廃店)</t>
  </si>
  <si>
    <t>16/2/9</t>
  </si>
  <si>
    <t>星ケ丘(廃店)</t>
  </si>
  <si>
    <t>16/2/9</t>
  </si>
  <si>
    <t>枚方中(廃店)</t>
  </si>
  <si>
    <t>光善寺(廃店)</t>
  </si>
  <si>
    <t>香里ヶ丘</t>
  </si>
  <si>
    <t>くずはRT</t>
  </si>
  <si>
    <t>牧野(廃店)</t>
  </si>
  <si>
    <t>香里ケ丘</t>
  </si>
  <si>
    <t>宮之阪(廃店)</t>
  </si>
  <si>
    <t>13/10/8</t>
  </si>
  <si>
    <t>枚方南(廃店)</t>
  </si>
  <si>
    <t>津田東(廃店)</t>
  </si>
  <si>
    <t>16/10/1</t>
  </si>
  <si>
    <t>田ノ口(廃店)</t>
  </si>
  <si>
    <t>１３４門真市</t>
  </si>
  <si>
    <t>１３５寝屋川市</t>
  </si>
  <si>
    <t>門真団地 1</t>
  </si>
  <si>
    <t>門真大日(廃店)</t>
  </si>
  <si>
    <t>三井が丘</t>
  </si>
  <si>
    <t>香里(廃店)</t>
  </si>
  <si>
    <t>萱島(廃店)</t>
  </si>
  <si>
    <t>13/7/27</t>
  </si>
  <si>
    <t>１３６守口市</t>
  </si>
  <si>
    <t>１３８四條畷市</t>
  </si>
  <si>
    <t>寺方(廃店)</t>
  </si>
  <si>
    <t>四條畷</t>
  </si>
  <si>
    <t>１３９大東市</t>
  </si>
  <si>
    <t>１４０八尾市</t>
  </si>
  <si>
    <t>鴻池北</t>
  </si>
  <si>
    <t>住道南</t>
  </si>
  <si>
    <t>住道北</t>
  </si>
  <si>
    <t>近鉄八尾</t>
  </si>
  <si>
    <t>八尾西</t>
  </si>
  <si>
    <t>八尾南(廃店)</t>
  </si>
  <si>
    <t>１４１東大阪市</t>
  </si>
  <si>
    <t>１３３枚方市</t>
  </si>
  <si>
    <t>ひょうたん山</t>
  </si>
  <si>
    <t>花園(廃店)</t>
  </si>
  <si>
    <t>布施中央(廃店)</t>
  </si>
  <si>
    <t>14/10/27</t>
  </si>
  <si>
    <t>上町布施(廃店)</t>
  </si>
  <si>
    <t>14/2/15</t>
  </si>
  <si>
    <t>長瀬(廃店)</t>
  </si>
  <si>
    <t>14/8/1</t>
  </si>
  <si>
    <t>１４２柏原市</t>
  </si>
  <si>
    <t>１４３松原市</t>
  </si>
  <si>
    <t>１４４羽曳野市</t>
  </si>
  <si>
    <t>三宅(廃店)</t>
  </si>
  <si>
    <t>15/4/1</t>
  </si>
  <si>
    <t>松原西(廃店)</t>
  </si>
  <si>
    <t>12/9/1</t>
  </si>
  <si>
    <t>松原(廃店)</t>
  </si>
  <si>
    <t>15/10/1</t>
  </si>
  <si>
    <t>野々上(廃店)</t>
  </si>
  <si>
    <t>15/10/21</t>
  </si>
  <si>
    <t>古市西浦(廃店)</t>
  </si>
  <si>
    <t>高鷲(廃店)</t>
  </si>
  <si>
    <t>17/7/1</t>
  </si>
  <si>
    <t>１４５藤井寺市</t>
  </si>
  <si>
    <t>１４６富田林市</t>
  </si>
  <si>
    <t>１４７河内長野市</t>
  </si>
  <si>
    <t>富田林北(廃店)</t>
  </si>
  <si>
    <t>富田林東</t>
  </si>
  <si>
    <t xml:space="preserve">富田林 </t>
  </si>
  <si>
    <t>１４８南河内郡・大阪狭山市</t>
  </si>
  <si>
    <t>３０１堺市　堺区</t>
  </si>
  <si>
    <t>３０２堺市　中区</t>
  </si>
  <si>
    <t>３０３堺市　東区</t>
  </si>
  <si>
    <t>向陵(廃店)</t>
  </si>
  <si>
    <t>堺中央(廃店)</t>
  </si>
  <si>
    <t>中百舌鳥(廃店)</t>
  </si>
  <si>
    <t>上野芝</t>
  </si>
  <si>
    <t>諏訪の森(廃店)</t>
  </si>
  <si>
    <t>・諏訪の森</t>
  </si>
  <si>
    <t>浜寺鳳北町</t>
  </si>
  <si>
    <t>上野芝駅前</t>
  </si>
  <si>
    <t>鳳　</t>
  </si>
  <si>
    <t>桃山台(廃店)</t>
  </si>
  <si>
    <t>16/10/1</t>
  </si>
  <si>
    <t>泉北豊田(廃店)</t>
  </si>
  <si>
    <t>16/11/22</t>
  </si>
  <si>
    <t>３０４堺市　西区</t>
  </si>
  <si>
    <t>３０５堺市　南区</t>
  </si>
  <si>
    <t>３０６堺市　北区</t>
  </si>
  <si>
    <t>なかもず</t>
  </si>
  <si>
    <t>１５３泉北郡</t>
  </si>
  <si>
    <t>泉大津東(廃店)</t>
  </si>
  <si>
    <t>12/12/1</t>
  </si>
  <si>
    <t>信太山(廃店)</t>
  </si>
  <si>
    <t>17/4/28</t>
  </si>
  <si>
    <t>和泉府中北(廃店)</t>
  </si>
  <si>
    <t>９　合　　売</t>
  </si>
  <si>
    <t>１５４岸和田市</t>
  </si>
  <si>
    <t>１５５貝塚市</t>
  </si>
  <si>
    <t>１５６泉佐野市</t>
  </si>
  <si>
    <t>岸和田山直</t>
  </si>
  <si>
    <t>橋本・水間</t>
  </si>
  <si>
    <t>泉佐野(廃店)</t>
  </si>
  <si>
    <t>16/4/1</t>
  </si>
  <si>
    <t>日根野(廃店)</t>
  </si>
  <si>
    <t>13/3/1</t>
  </si>
  <si>
    <t>１５７熊取町</t>
  </si>
  <si>
    <t>１５８阪南市・泉南市</t>
  </si>
  <si>
    <t>熊取佐野東(廃店)</t>
  </si>
  <si>
    <t>16/8/2</t>
  </si>
  <si>
    <t>熊取南部(廃店)</t>
  </si>
  <si>
    <t>15/8/11</t>
  </si>
  <si>
    <t>和泉砂川(廃店)</t>
  </si>
  <si>
    <t>岬町 (毎と共販)</t>
  </si>
  <si>
    <t>樽井東(廃店)</t>
  </si>
  <si>
    <t>15/2/24</t>
  </si>
  <si>
    <t>01</t>
  </si>
  <si>
    <t>09</t>
  </si>
  <si>
    <t>10</t>
  </si>
  <si>
    <t>天下茶屋</t>
  </si>
  <si>
    <t>08</t>
  </si>
  <si>
    <t>16/11/1</t>
  </si>
  <si>
    <t>寺田町</t>
  </si>
  <si>
    <t>広　告　主　名</t>
  </si>
  <si>
    <t>広　告　件　名</t>
  </si>
  <si>
    <t>このシートは削除しないでください。</t>
  </si>
  <si>
    <t>新聞折込部数表は兼発注書としても使用いたします。</t>
  </si>
  <si>
    <t>折　込　日</t>
  </si>
  <si>
    <t>合　計　折　込　部　数</t>
  </si>
  <si>
    <t>担　当</t>
  </si>
  <si>
    <t>市　　区</t>
  </si>
  <si>
    <t>朝　日</t>
  </si>
  <si>
    <t>毎　日</t>
  </si>
  <si>
    <t>産　経</t>
  </si>
  <si>
    <t>読　売</t>
  </si>
  <si>
    <t>合　売</t>
  </si>
  <si>
    <t>神　戸</t>
  </si>
  <si>
    <t>京　都</t>
  </si>
  <si>
    <t>小　計</t>
  </si>
  <si>
    <t>日　経</t>
  </si>
  <si>
    <t>総　計</t>
  </si>
  <si>
    <t>広　告　名</t>
  </si>
  <si>
    <t>部　数　総　計</t>
  </si>
  <si>
    <t>大阪市　中央区</t>
  </si>
  <si>
    <t>大阪市　西区</t>
  </si>
  <si>
    <t>大阪市　北区</t>
  </si>
  <si>
    <t>大阪市　福島区</t>
  </si>
  <si>
    <t>大阪市　淀川区</t>
  </si>
  <si>
    <t>大阪市　東淀川区</t>
  </si>
  <si>
    <t>大阪市　西淀川区</t>
  </si>
  <si>
    <t>大阪市　都島区</t>
  </si>
  <si>
    <t>大阪市　旭区</t>
  </si>
  <si>
    <t>大阪市　此花区</t>
  </si>
  <si>
    <t>大阪市　港区</t>
  </si>
  <si>
    <t>大阪市　大正区</t>
  </si>
  <si>
    <t>大阪市　浪速区</t>
  </si>
  <si>
    <t>大阪市　阿倍野区</t>
  </si>
  <si>
    <t>大阪市　西成区</t>
  </si>
  <si>
    <t>大阪市　天王寺区</t>
  </si>
  <si>
    <t>大阪市　生野区</t>
  </si>
  <si>
    <t>大阪市　東成区</t>
  </si>
  <si>
    <t>大阪市　城東区</t>
  </si>
  <si>
    <t>大阪市　鶴見区</t>
  </si>
  <si>
    <t>大阪市　住吉区</t>
  </si>
  <si>
    <t>大阪市　東住吉区</t>
  </si>
  <si>
    <t>大阪市　住之江区</t>
  </si>
  <si>
    <t>大阪市　平野区</t>
  </si>
  <si>
    <t>本　紙</t>
  </si>
  <si>
    <t>店　名</t>
  </si>
  <si>
    <t>新聞折込広告部数表</t>
  </si>
  <si>
    <t>この部数表をもちまして「発注書」とさせていただきます。</t>
  </si>
  <si>
    <t>折込日</t>
  </si>
  <si>
    <t>部数</t>
  </si>
  <si>
    <t>担当</t>
  </si>
  <si>
    <t>谷町</t>
  </si>
  <si>
    <t>上町</t>
  </si>
  <si>
    <t>上町</t>
  </si>
  <si>
    <t>本町</t>
  </si>
  <si>
    <t>本田</t>
  </si>
  <si>
    <t>新町</t>
  </si>
  <si>
    <t>九条</t>
  </si>
  <si>
    <t>堀江</t>
  </si>
  <si>
    <t>天満</t>
  </si>
  <si>
    <t>天六</t>
  </si>
  <si>
    <t>桜橋</t>
  </si>
  <si>
    <t>大淀</t>
  </si>
  <si>
    <t>黒崎</t>
  </si>
  <si>
    <t>堂島</t>
  </si>
  <si>
    <t>備　　　　考</t>
  </si>
  <si>
    <t>淀川</t>
  </si>
  <si>
    <t>三国</t>
  </si>
  <si>
    <t>三国</t>
  </si>
  <si>
    <t>淀川</t>
  </si>
  <si>
    <t>豊里</t>
  </si>
  <si>
    <t>淡路</t>
  </si>
  <si>
    <t>江口</t>
  </si>
  <si>
    <t>瑞光</t>
  </si>
  <si>
    <t>塚本</t>
  </si>
  <si>
    <t>千船</t>
  </si>
  <si>
    <t>姫島</t>
  </si>
  <si>
    <t>西淀</t>
  </si>
  <si>
    <t>姫島</t>
  </si>
  <si>
    <t>野里</t>
  </si>
  <si>
    <t>都島</t>
  </si>
  <si>
    <t>高倉</t>
  </si>
  <si>
    <t>高倉</t>
  </si>
  <si>
    <t>京橋</t>
  </si>
  <si>
    <t>都島</t>
  </si>
  <si>
    <t>高殿</t>
  </si>
  <si>
    <t>今市</t>
  </si>
  <si>
    <t>新森</t>
  </si>
  <si>
    <t>赤川</t>
  </si>
  <si>
    <t>新森</t>
  </si>
  <si>
    <t>高殿</t>
  </si>
  <si>
    <t>赤川</t>
  </si>
  <si>
    <t>此花</t>
  </si>
  <si>
    <t>市岡</t>
  </si>
  <si>
    <t>泉尾</t>
  </si>
  <si>
    <t>大正</t>
  </si>
  <si>
    <t>浪速</t>
  </si>
  <si>
    <t>北畠</t>
  </si>
  <si>
    <t>玉出</t>
  </si>
  <si>
    <t>津守</t>
  </si>
  <si>
    <t>梅通</t>
  </si>
  <si>
    <t>田島</t>
  </si>
  <si>
    <t>桃谷</t>
  </si>
  <si>
    <t>東成</t>
  </si>
  <si>
    <t>緑橋</t>
  </si>
  <si>
    <t>東成</t>
  </si>
  <si>
    <t>深江</t>
  </si>
  <si>
    <t>諏訪</t>
  </si>
  <si>
    <t>鴫野</t>
  </si>
  <si>
    <t>蒲生</t>
  </si>
  <si>
    <t>関目</t>
  </si>
  <si>
    <t>城東</t>
  </si>
  <si>
    <t>蒲生</t>
  </si>
  <si>
    <t>住吉</t>
  </si>
  <si>
    <t>住吉</t>
  </si>
  <si>
    <t>長居</t>
  </si>
  <si>
    <t>苅田</t>
  </si>
  <si>
    <t>墨江</t>
  </si>
  <si>
    <t>放出</t>
  </si>
  <si>
    <t>徳庵</t>
  </si>
  <si>
    <t>放出</t>
  </si>
  <si>
    <t>徳庵</t>
  </si>
  <si>
    <t>矢田</t>
  </si>
  <si>
    <t>駒川</t>
  </si>
  <si>
    <t>今川</t>
  </si>
  <si>
    <t>育和</t>
  </si>
  <si>
    <t>平野</t>
  </si>
  <si>
    <t>長吉</t>
  </si>
  <si>
    <t>平野</t>
  </si>
  <si>
    <t>喜連</t>
  </si>
  <si>
    <t>瓜破</t>
  </si>
  <si>
    <t>加美</t>
  </si>
  <si>
    <t>加美</t>
  </si>
  <si>
    <t>長吉</t>
  </si>
  <si>
    <t>喜連</t>
  </si>
  <si>
    <t>岡町</t>
  </si>
  <si>
    <t>豊中</t>
  </si>
  <si>
    <t>上野</t>
  </si>
  <si>
    <t>豊中</t>
  </si>
  <si>
    <t>服部</t>
  </si>
  <si>
    <t>桜塚</t>
  </si>
  <si>
    <t>千里</t>
  </si>
  <si>
    <t>箕面</t>
  </si>
  <si>
    <t>吹田</t>
  </si>
  <si>
    <t>吹田</t>
  </si>
  <si>
    <t>豊津</t>
  </si>
  <si>
    <t>吹田南</t>
  </si>
  <si>
    <t>岸辺</t>
  </si>
  <si>
    <t>江坂</t>
  </si>
  <si>
    <t>山田</t>
  </si>
  <si>
    <t>江坂</t>
  </si>
  <si>
    <t>真砂</t>
  </si>
  <si>
    <t>茨木</t>
  </si>
  <si>
    <t>正雀</t>
  </si>
  <si>
    <t>摂津</t>
  </si>
  <si>
    <t>柱本</t>
  </si>
  <si>
    <t>高槻</t>
  </si>
  <si>
    <t>柱本</t>
  </si>
  <si>
    <t>富田</t>
  </si>
  <si>
    <t>上牧</t>
  </si>
  <si>
    <t>池田</t>
  </si>
  <si>
    <t>石橋</t>
  </si>
  <si>
    <t>石橋</t>
  </si>
  <si>
    <t>富田</t>
  </si>
  <si>
    <t>枚方</t>
  </si>
  <si>
    <t>長尾</t>
  </si>
  <si>
    <t>津田</t>
  </si>
  <si>
    <t>門真</t>
  </si>
  <si>
    <t>門真</t>
  </si>
  <si>
    <t>萱島</t>
  </si>
  <si>
    <t>香里</t>
  </si>
  <si>
    <t>三井</t>
  </si>
  <si>
    <t>三井</t>
  </si>
  <si>
    <t>木屋</t>
  </si>
  <si>
    <t>星田</t>
  </si>
  <si>
    <t>交野</t>
  </si>
  <si>
    <t>守口</t>
  </si>
  <si>
    <t>庭窪</t>
  </si>
  <si>
    <t>交野</t>
  </si>
  <si>
    <t>高安</t>
  </si>
  <si>
    <t>山本</t>
  </si>
  <si>
    <t>八尾</t>
  </si>
  <si>
    <t>恩智</t>
  </si>
  <si>
    <t>八尾</t>
  </si>
  <si>
    <t>志紀</t>
  </si>
  <si>
    <t>16/10/25</t>
  </si>
  <si>
    <t>野崎</t>
  </si>
  <si>
    <t>住道</t>
  </si>
  <si>
    <t>布市</t>
  </si>
  <si>
    <t>若江</t>
  </si>
  <si>
    <t>小阪</t>
  </si>
  <si>
    <t>鴻池</t>
  </si>
  <si>
    <t>枚岡</t>
  </si>
  <si>
    <t>長瀬</t>
  </si>
  <si>
    <t>石切</t>
  </si>
  <si>
    <t>布施</t>
  </si>
  <si>
    <t>弥刀</t>
  </si>
  <si>
    <t>小阪</t>
  </si>
  <si>
    <t>長瀬東</t>
  </si>
  <si>
    <t>盾津</t>
  </si>
  <si>
    <t>鴻池</t>
  </si>
  <si>
    <t>弥刀</t>
  </si>
  <si>
    <t>衣摺</t>
  </si>
  <si>
    <t>吉田</t>
  </si>
  <si>
    <t>古市</t>
  </si>
  <si>
    <t>高鷲</t>
  </si>
  <si>
    <t>古市</t>
  </si>
  <si>
    <t>天美</t>
  </si>
  <si>
    <t>松原</t>
  </si>
  <si>
    <t>天美</t>
  </si>
  <si>
    <t>布忍</t>
  </si>
  <si>
    <t>国分</t>
  </si>
  <si>
    <t>柏原</t>
  </si>
  <si>
    <t>喜志</t>
  </si>
  <si>
    <t>春日</t>
  </si>
  <si>
    <t>初芝</t>
  </si>
  <si>
    <t>初芝</t>
  </si>
  <si>
    <t>白鷺</t>
  </si>
  <si>
    <t>深井</t>
  </si>
  <si>
    <t>福田</t>
  </si>
  <si>
    <t>堺北</t>
  </si>
  <si>
    <t>堺 西</t>
  </si>
  <si>
    <t>堺東</t>
  </si>
  <si>
    <t>堺南</t>
  </si>
  <si>
    <t>石津</t>
  </si>
  <si>
    <t>堺西</t>
  </si>
  <si>
    <t>宿院</t>
  </si>
  <si>
    <t>307美原区</t>
  </si>
  <si>
    <t>美原</t>
  </si>
  <si>
    <t>美原</t>
  </si>
  <si>
    <t>金岡</t>
  </si>
  <si>
    <t>浜寺</t>
  </si>
  <si>
    <t>浜寺</t>
  </si>
  <si>
    <t>浜寺</t>
  </si>
  <si>
    <t>忠岡</t>
  </si>
  <si>
    <t>忠岡(廃店)</t>
  </si>
  <si>
    <t>横山</t>
  </si>
  <si>
    <t>和泉</t>
  </si>
  <si>
    <t>府中</t>
  </si>
  <si>
    <t>高石</t>
  </si>
  <si>
    <t>富木</t>
  </si>
  <si>
    <t>綾園(廃店)</t>
  </si>
  <si>
    <t>助松</t>
  </si>
  <si>
    <t>貝塚</t>
  </si>
  <si>
    <t>貝塚</t>
  </si>
  <si>
    <t>春木</t>
  </si>
  <si>
    <t>春 木</t>
  </si>
  <si>
    <t>吉井</t>
  </si>
  <si>
    <t>下松</t>
  </si>
  <si>
    <t>熊取</t>
  </si>
  <si>
    <t>熊取</t>
  </si>
  <si>
    <t>樽井</t>
  </si>
  <si>
    <t>淡輪</t>
  </si>
  <si>
    <t>孝子</t>
  </si>
  <si>
    <t>箱作</t>
  </si>
  <si>
    <t>淡輪</t>
  </si>
  <si>
    <t>深日</t>
  </si>
  <si>
    <t>尾崎</t>
  </si>
  <si>
    <t>岬町</t>
  </si>
  <si>
    <t>尾崎</t>
  </si>
  <si>
    <t>小阪・布施</t>
  </si>
  <si>
    <t>17/6/1</t>
  </si>
  <si>
    <t>城山台(廃店)</t>
  </si>
  <si>
    <t>桃山台(廃店)</t>
  </si>
  <si>
    <t>本　誌　部　数</t>
  </si>
  <si>
    <t>関大前（廃店）</t>
  </si>
  <si>
    <t>17/7/1</t>
  </si>
  <si>
    <t>泉ケ丘西（廃店）</t>
  </si>
  <si>
    <t>竜華（廃店）</t>
  </si>
  <si>
    <t>八尾木の本</t>
  </si>
  <si>
    <t>17/8/1</t>
  </si>
  <si>
    <t>岸和田南(廃店)</t>
  </si>
  <si>
    <t>17/8/1</t>
  </si>
  <si>
    <t>中百舌鳥南（廃店）</t>
  </si>
  <si>
    <t>長野南（廃店）</t>
  </si>
  <si>
    <t>17/9/1</t>
  </si>
  <si>
    <t>国分（廃店）</t>
  </si>
  <si>
    <t>柏原・国分</t>
  </si>
  <si>
    <t>17/9/12</t>
  </si>
  <si>
    <t>古市今福鶴見</t>
  </si>
  <si>
    <t>17/9/20</t>
  </si>
  <si>
    <t>城北古市（廃店）</t>
  </si>
  <si>
    <t>17/10/1</t>
  </si>
  <si>
    <t>蛍池西（廃店）</t>
  </si>
  <si>
    <t>豊中西（廃店）</t>
  </si>
  <si>
    <t>千里丘</t>
  </si>
  <si>
    <t>千里丘(部数表の127吹田市へ移動)</t>
  </si>
  <si>
    <t>貝塚</t>
  </si>
  <si>
    <t>泉佐野(AM)</t>
  </si>
  <si>
    <t>日根野（廃店）</t>
  </si>
  <si>
    <t>17/10/1</t>
  </si>
  <si>
    <t>羽曳野中央</t>
  </si>
  <si>
    <t>17/11/1</t>
  </si>
  <si>
    <t>17/11/1</t>
  </si>
  <si>
    <t>南住吉（廃店）</t>
  </si>
  <si>
    <t>服部（廃店）</t>
  </si>
  <si>
    <t>服部庄内</t>
  </si>
  <si>
    <t>緑丘・桜井谷</t>
  </si>
  <si>
    <t>吹田（廃店）</t>
  </si>
  <si>
    <t>牧野北（廃店）</t>
  </si>
  <si>
    <t>1712/1</t>
  </si>
  <si>
    <t>17/12/1</t>
  </si>
  <si>
    <t>八尾</t>
  </si>
  <si>
    <t>八尾北</t>
  </si>
  <si>
    <t>枚方津田</t>
  </si>
  <si>
    <t>長滝（廃店）</t>
  </si>
  <si>
    <t>萱島（廃店）</t>
  </si>
  <si>
    <t>阪急豊中</t>
  </si>
  <si>
    <t>諏訪（廃店）</t>
  </si>
  <si>
    <t>18/2/1</t>
  </si>
  <si>
    <t>長居東（廃店）</t>
  </si>
  <si>
    <t>18/2/1</t>
  </si>
  <si>
    <t>富田林（廃店）</t>
  </si>
  <si>
    <t>18/2/1</t>
  </si>
  <si>
    <t>枚方長尾</t>
  </si>
  <si>
    <t>樽井岡田浦（廃店）</t>
  </si>
  <si>
    <t>18/3/1</t>
  </si>
  <si>
    <t>樽井AM</t>
  </si>
  <si>
    <t>18/3/1</t>
  </si>
  <si>
    <t>松原北松原西（廃店）</t>
  </si>
  <si>
    <t>18/3/1</t>
  </si>
  <si>
    <t>守口大久保（廃店）</t>
  </si>
  <si>
    <t>18/3/1</t>
  </si>
  <si>
    <t>家具町（廃店）</t>
  </si>
  <si>
    <t>長尾西（廃店）</t>
  </si>
  <si>
    <t>18/3/1</t>
  </si>
  <si>
    <t>東花園（廃店）</t>
  </si>
  <si>
    <t>倉治（廃店）</t>
  </si>
  <si>
    <t>大手前（廃店）</t>
  </si>
  <si>
    <t>うつぼ本町（廃店）</t>
  </si>
  <si>
    <t>18/4/1</t>
  </si>
  <si>
    <t>18/4/1</t>
  </si>
  <si>
    <t>福島（廃店）</t>
  </si>
  <si>
    <t>福島　</t>
  </si>
  <si>
    <t>野田</t>
  </si>
  <si>
    <t>野田</t>
  </si>
  <si>
    <t>福島</t>
  </si>
  <si>
    <t>野田</t>
  </si>
  <si>
    <t>18/4/1</t>
  </si>
  <si>
    <t>18/4/1</t>
  </si>
  <si>
    <t>都島南（廃店）</t>
  </si>
  <si>
    <t>桜の宮（廃店）</t>
  </si>
  <si>
    <t>千里丘東（廃店）</t>
  </si>
  <si>
    <t>18/4/1</t>
  </si>
  <si>
    <t>18/4/1</t>
  </si>
  <si>
    <t>石橋西（廃店）</t>
  </si>
  <si>
    <t>鶴原（廃店）</t>
  </si>
  <si>
    <t>箱作・岬AM</t>
  </si>
  <si>
    <t>箱作淡輪（廃店）</t>
  </si>
  <si>
    <t>18/4/1</t>
  </si>
  <si>
    <t>和泉砂川（廃店）</t>
  </si>
  <si>
    <t>野田・福島</t>
  </si>
  <si>
    <t>東金岡（廃店）</t>
  </si>
  <si>
    <t>新金岡（廃店）</t>
  </si>
  <si>
    <t>18/5/8</t>
  </si>
  <si>
    <t>鶴町(廃店)</t>
  </si>
  <si>
    <t>浪速（廃店）</t>
  </si>
  <si>
    <t>18/6/1</t>
  </si>
  <si>
    <t>難波(MA)</t>
  </si>
  <si>
    <t>桜川(MA)</t>
  </si>
  <si>
    <t>※毎日新聞と共販</t>
  </si>
  <si>
    <t>18/5/30</t>
  </si>
  <si>
    <t>尾崎（廃店）</t>
  </si>
  <si>
    <t>堺北・浅香山</t>
  </si>
  <si>
    <t>北花田（廃店）</t>
  </si>
  <si>
    <t>18/7/1</t>
  </si>
  <si>
    <t>北花田・東堺</t>
  </si>
  <si>
    <t>18/7/1</t>
  </si>
  <si>
    <t>浅香駅前（廃店）</t>
  </si>
  <si>
    <t>長居</t>
  </si>
  <si>
    <t>四條畷･忍ヶ丘</t>
  </si>
  <si>
    <t>忍ケ丘（廃店）</t>
  </si>
  <si>
    <t>18/7/1</t>
  </si>
  <si>
    <t>東寝屋川</t>
  </si>
  <si>
    <t>心斎橋（廃店）</t>
  </si>
  <si>
    <t>海老江（廃店）</t>
  </si>
  <si>
    <t>18/8/1</t>
  </si>
  <si>
    <t>江坂東</t>
  </si>
  <si>
    <t>岸和田北（廃店）</t>
  </si>
  <si>
    <t>春木忠岡</t>
  </si>
  <si>
    <t>和泉光明池ＡＭ</t>
  </si>
  <si>
    <t>和泉中央ＡＭ</t>
  </si>
  <si>
    <t>18/9/11</t>
  </si>
  <si>
    <t>曽根東（廃店）</t>
  </si>
  <si>
    <t>15/9/1</t>
  </si>
  <si>
    <t>泉通り（廃店）</t>
  </si>
  <si>
    <t>18/10/1</t>
  </si>
  <si>
    <t>茨木山手</t>
  </si>
  <si>
    <t xml:space="preserve">茨木ST （廃店）  </t>
  </si>
  <si>
    <t>18/10/1</t>
  </si>
  <si>
    <t xml:space="preserve">門真東（廃店） </t>
  </si>
  <si>
    <t>門真南（廃店）</t>
  </si>
  <si>
    <t>門真中央</t>
  </si>
  <si>
    <t>松原西（廃店）</t>
  </si>
  <si>
    <t>松原</t>
  </si>
  <si>
    <t>18/10/1</t>
  </si>
  <si>
    <t>18/10/3</t>
  </si>
  <si>
    <t>新千里南町（廃店）</t>
  </si>
  <si>
    <t>千里桃山台（廃店）</t>
  </si>
  <si>
    <t>18/10/3</t>
  </si>
  <si>
    <t>18/10/10</t>
  </si>
  <si>
    <t>刀根山・蛍池（廃店）</t>
  </si>
  <si>
    <t>18/10/10</t>
  </si>
  <si>
    <t>守口北（廃店）</t>
  </si>
  <si>
    <t>御殿山（廃店）</t>
  </si>
  <si>
    <t>18/10/17</t>
  </si>
  <si>
    <t>都島</t>
  </si>
  <si>
    <t>山本東（廃店）</t>
  </si>
  <si>
    <t>18/11/01</t>
  </si>
  <si>
    <t>春宮鴻ノ池南（廃店）</t>
  </si>
  <si>
    <t>和泉中央（廃店）</t>
  </si>
  <si>
    <t>18/11/9</t>
  </si>
  <si>
    <t>18/11/14</t>
  </si>
  <si>
    <t>船橋（廃店）</t>
  </si>
  <si>
    <t>招堤</t>
  </si>
  <si>
    <t>牧野</t>
  </si>
  <si>
    <t>朝潮橋（廃店）</t>
  </si>
  <si>
    <t>みなと中央</t>
  </si>
  <si>
    <t>四條畷・野崎北</t>
  </si>
  <si>
    <t>孔舎衛・野崎南</t>
  </si>
  <si>
    <t>18/12/1</t>
  </si>
  <si>
    <t>18/12/1</t>
  </si>
  <si>
    <t>狭山（廃店）</t>
  </si>
  <si>
    <t>大阪狭山</t>
  </si>
  <si>
    <t>北信太・信太山</t>
  </si>
  <si>
    <t>高井田北</t>
  </si>
  <si>
    <t>城東</t>
  </si>
  <si>
    <t>19/3/5</t>
  </si>
  <si>
    <t>富田南部（廃店）</t>
  </si>
  <si>
    <t>八戸ノ里（廃店）</t>
  </si>
  <si>
    <t>19/4/1</t>
  </si>
  <si>
    <t>小阪北・八戸ノ里</t>
  </si>
  <si>
    <t>守口西（廃店）</t>
  </si>
  <si>
    <t>高槻南（廃店）</t>
  </si>
  <si>
    <t>大池橋北</t>
  </si>
  <si>
    <t>片山（廃店）</t>
  </si>
  <si>
    <t>枚方公園（廃店）</t>
  </si>
  <si>
    <t>大正（廃店）</t>
  </si>
  <si>
    <t>香里園駅前</t>
  </si>
  <si>
    <t>枚方（廃店）</t>
  </si>
  <si>
    <t>枚方外大前</t>
  </si>
  <si>
    <t>門真南（廃店）</t>
  </si>
  <si>
    <t>19/6/4</t>
  </si>
  <si>
    <t>19/4/16</t>
  </si>
  <si>
    <t>英田・花園</t>
  </si>
  <si>
    <t>19/6/11</t>
  </si>
  <si>
    <t>柱本（廃店）</t>
  </si>
  <si>
    <t>鳥飼</t>
  </si>
  <si>
    <t>別府（廃店）</t>
  </si>
  <si>
    <t>19/5/21</t>
  </si>
  <si>
    <t>19/6/1</t>
  </si>
  <si>
    <t>阪急岡町（廃店）</t>
  </si>
  <si>
    <t>橋本水間</t>
  </si>
  <si>
    <t>四ツ橋</t>
  </si>
  <si>
    <t>若江北(廃店)</t>
  </si>
  <si>
    <t>19/10/1</t>
  </si>
  <si>
    <t>吹田山手</t>
  </si>
  <si>
    <t>泉大津北東</t>
  </si>
  <si>
    <t>19/11/1</t>
  </si>
  <si>
    <t>牧野</t>
  </si>
  <si>
    <t>鳥飼</t>
  </si>
  <si>
    <t>別府</t>
  </si>
  <si>
    <t>19/12/1</t>
  </si>
  <si>
    <t>淡路（廃店）</t>
  </si>
  <si>
    <t>淡路・豊里</t>
  </si>
  <si>
    <t>西住之江</t>
  </si>
  <si>
    <t>西住之江西部</t>
  </si>
  <si>
    <t>諸福新田</t>
  </si>
  <si>
    <t>20/2/4</t>
  </si>
  <si>
    <t>高石南</t>
  </si>
  <si>
    <t>阿波座（廃店）</t>
  </si>
  <si>
    <t>守口南</t>
  </si>
  <si>
    <t>錦（廃店）</t>
  </si>
  <si>
    <t>20/2/6</t>
  </si>
  <si>
    <t>20/3/1</t>
  </si>
  <si>
    <t>高石東（廃店）</t>
  </si>
  <si>
    <t>城東西（廃店）</t>
  </si>
  <si>
    <t>西淀西(AM)</t>
  </si>
  <si>
    <t>西淀川(AM)</t>
  </si>
  <si>
    <t>20/4/1</t>
  </si>
  <si>
    <t>西淀川(廃店)</t>
  </si>
  <si>
    <t>御幣島(廃店)</t>
  </si>
  <si>
    <t>清水丘(廃店)</t>
  </si>
  <si>
    <t>茨木南（廃店）</t>
  </si>
  <si>
    <t>20/4/24</t>
  </si>
  <si>
    <t>20/5/1</t>
  </si>
  <si>
    <t>箕面南（廃店）</t>
  </si>
  <si>
    <t>箕面船場</t>
  </si>
  <si>
    <t>箕面牧落</t>
  </si>
  <si>
    <t>20/5/8</t>
  </si>
  <si>
    <t>野崎西（廃店）</t>
  </si>
  <si>
    <t>豊中南部（廃店）</t>
  </si>
  <si>
    <t>20/5/19</t>
  </si>
  <si>
    <t>服部・庄内</t>
  </si>
  <si>
    <t>上町四天王寺</t>
  </si>
  <si>
    <t>20/6/1</t>
  </si>
  <si>
    <t>四天王寺（廃店）</t>
  </si>
  <si>
    <t>西天下茶屋（廃店）</t>
  </si>
  <si>
    <t>天下茶屋</t>
  </si>
  <si>
    <t>小阪南（廃店）</t>
  </si>
  <si>
    <t>布施・小阪南</t>
  </si>
  <si>
    <t>20/6/16</t>
  </si>
  <si>
    <t>池田南（廃店）</t>
  </si>
  <si>
    <t>20/7/15</t>
  </si>
  <si>
    <t>千里桃山台（廃店）</t>
  </si>
  <si>
    <t>ﾕﾆﾊﾞｰｻﾙC（廃店）</t>
  </si>
  <si>
    <t>神田（廃店）</t>
  </si>
  <si>
    <t>20/8/1</t>
  </si>
  <si>
    <t>大正泉尾</t>
  </si>
  <si>
    <t>大正南（廃店）</t>
  </si>
  <si>
    <t>枚岡石切</t>
  </si>
  <si>
    <t>石切（廃店）</t>
  </si>
  <si>
    <t>20/9/1</t>
  </si>
  <si>
    <t>中茶屋横堤</t>
  </si>
  <si>
    <t>横堤（廃店）</t>
  </si>
  <si>
    <t>20/10/1</t>
  </si>
  <si>
    <t>太田（廃店）</t>
  </si>
  <si>
    <t>泉北南（廃店）</t>
  </si>
  <si>
    <t>金剛</t>
  </si>
  <si>
    <t>金剛　(部数表の146富田林市へ移動)</t>
  </si>
  <si>
    <t>寺池台　(部数表の146富田林市へ移動)</t>
  </si>
  <si>
    <t>金剛寺池台　(部数表の146富田林市へ移動)</t>
  </si>
  <si>
    <t>金剛東　(部数表の146富田林市へ移動)</t>
  </si>
  <si>
    <t>20/11/1</t>
  </si>
  <si>
    <t>柏原西南（廃店）</t>
  </si>
  <si>
    <t>鳳・和泉北</t>
  </si>
  <si>
    <t>21/1/13</t>
  </si>
  <si>
    <t>西関目（廃店）</t>
  </si>
  <si>
    <t>21/2/1</t>
  </si>
  <si>
    <t>河内小阪</t>
  </si>
  <si>
    <t>中百舌鳥北</t>
  </si>
  <si>
    <t>中もず南</t>
  </si>
  <si>
    <t>深井東（廃店）</t>
  </si>
  <si>
    <t>枚方東（廃店）</t>
  </si>
  <si>
    <t>21/3/1</t>
  </si>
  <si>
    <t>津田長尾</t>
  </si>
  <si>
    <t>枚方公園</t>
  </si>
  <si>
    <t>枚方東</t>
  </si>
  <si>
    <t>鶴見緑地（廃店）</t>
  </si>
  <si>
    <t>21/3/2</t>
  </si>
  <si>
    <t>松ヶ丘</t>
  </si>
  <si>
    <t>千里桃山台</t>
  </si>
  <si>
    <t>南千里</t>
  </si>
  <si>
    <t>千里中央</t>
  </si>
  <si>
    <t>北千里</t>
  </si>
  <si>
    <t>21/4/1</t>
  </si>
  <si>
    <t>住之江公園（廃店）</t>
  </si>
  <si>
    <t>富田北（廃店）</t>
  </si>
  <si>
    <t>高槻真上・富田北</t>
  </si>
  <si>
    <t>河内山本</t>
  </si>
  <si>
    <t>河内花園</t>
  </si>
  <si>
    <t>瓢箪山南・山本東（廃店）</t>
  </si>
  <si>
    <t>21/6/1</t>
  </si>
  <si>
    <t>長野西</t>
  </si>
  <si>
    <t>21/8/1</t>
  </si>
  <si>
    <t>瓜破（廃店）</t>
  </si>
  <si>
    <t>金剛東（廃店）</t>
  </si>
  <si>
    <t>池田</t>
  </si>
  <si>
    <t>吹田北</t>
  </si>
  <si>
    <t>片山</t>
  </si>
  <si>
    <t>21/10/1</t>
  </si>
  <si>
    <t>岡町（廃店）</t>
  </si>
  <si>
    <t>曽根（廃店）</t>
  </si>
  <si>
    <t>河内長野（廃店）</t>
  </si>
  <si>
    <t>富田林東（廃店）</t>
  </si>
  <si>
    <t>萩原天神（廃店）</t>
  </si>
  <si>
    <t>向陵（廃店）</t>
  </si>
  <si>
    <t>羽曳野西</t>
  </si>
  <si>
    <t>河内長野</t>
  </si>
  <si>
    <t>21/11/1</t>
  </si>
  <si>
    <t>高槻駅前（廃店）</t>
  </si>
  <si>
    <t>東豊中</t>
  </si>
  <si>
    <t>淀川西部（廃店）</t>
  </si>
  <si>
    <t>22/1/12</t>
  </si>
  <si>
    <t>十三東（廃店）</t>
  </si>
  <si>
    <t>三津屋（廃店）</t>
  </si>
  <si>
    <t>22/2/1</t>
  </si>
  <si>
    <t>泉佐野（廃店）</t>
  </si>
  <si>
    <t>吉見泉佐野</t>
  </si>
  <si>
    <t>岡田浦（廃店）</t>
  </si>
  <si>
    <t>22/3/1</t>
  </si>
  <si>
    <t>千里山</t>
  </si>
  <si>
    <t>千里南</t>
  </si>
  <si>
    <t>京町堀A</t>
  </si>
  <si>
    <t>四ツ橋A</t>
  </si>
  <si>
    <t>心斎橋A</t>
  </si>
  <si>
    <t>旭ケ丘</t>
  </si>
  <si>
    <t>22/4/1</t>
  </si>
  <si>
    <t>深沢（廃店）</t>
  </si>
  <si>
    <t>楠葉牧野</t>
  </si>
  <si>
    <t>樟葉（廃店）</t>
  </si>
  <si>
    <t>大正太田（廃店）</t>
  </si>
  <si>
    <t>狭山ＮＴ（廃店）</t>
  </si>
  <si>
    <t>狭山中央（廃店）</t>
  </si>
  <si>
    <t>泉ヶ丘東（廃店）</t>
  </si>
  <si>
    <t>泉ヶ丘</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</si>
</sst>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lt;=999]000;[&lt;=99999]000\-00;000\-0000"/>
    <numFmt numFmtId="183" formatCode="0.0E+00"/>
    <numFmt numFmtId="184" formatCode="[$-F800]dddd\,\ mmmm\ dd\,\ yyyy"/>
    <numFmt numFmtId="185" formatCode="0.0_ "/>
    <numFmt numFmtId="186" formatCode="m&quot;月&quot;d&quot;日&quot;;@"/>
    <numFmt numFmtId="187" formatCode="yyyy&quot;年&quot;m&quot;月&quot;d&quot;日&quot;;@"/>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FC11]g/&quot;標&quot;&quot;準&quot;"/>
    <numFmt numFmtId="198" formatCode="yyyy/mm/dd"/>
    <numFmt numFmtId="199" formatCode="yyyy/mm/dd;&quot;作成&quot;"/>
    <numFmt numFmtId="200" formatCode="yyyy/mm/dd&quot;作成&quot;"/>
    <numFmt numFmtId="201" formatCode="yyyy/mm/dd&quot; 作成&quot;"/>
    <numFmt numFmtId="202" formatCode="mmm\-yyyy"/>
    <numFmt numFmtId="203" formatCode="#,##0&quot; 枚&quot;"/>
    <numFmt numFmtId="204" formatCode="yyyy/mm/dd&quot; 更新&quot;"/>
    <numFmt numFmtId="205" formatCode="yyyy/mm/dd&quot;更新&quot;"/>
    <numFmt numFmtId="206" formatCode="0_ "/>
    <numFmt numFmtId="207" formatCode="&quot;本紙　&quot;#,##0_);[Red]\(#,##0\)"/>
    <numFmt numFmtId="208" formatCode="&quot;日経　&quot;#,##0_);[Red]\(#,##0\)"/>
    <numFmt numFmtId="209" formatCode="[$-411]ge\.m\.d;@"/>
    <numFmt numFmtId="210" formatCode="yy/mm/dd"/>
    <numFmt numFmtId="211" formatCode="General;@"/>
    <numFmt numFmtId="212" formatCode="#,##0_ ;;@"/>
    <numFmt numFmtId="213" formatCode="#,##0_ ;@"/>
    <numFmt numFmtId="214" formatCode="#,##0_ ;;;@"/>
    <numFmt numFmtId="215" formatCode="[$€-2]\ #,##0.00_);[Red]\([$€-2]\ #,##0.00\)"/>
    <numFmt numFmtId="216" formatCode="#,##0_ &quot;枚&quot;;;;@"/>
    <numFmt numFmtId="217" formatCode="0_);[Red]\(0\)"/>
    <numFmt numFmtId="218" formatCode="[&lt;=999]000;[&lt;=9999]000\-00;000\-0000"/>
    <numFmt numFmtId="219" formatCode="yyyy&quot;年&quot;m&quot;月&quot;d&quot;日  &quot;aaaa;&quot;&quot;;&quot;&quot;"/>
    <numFmt numFmtId="220" formatCode="General;;;@"/>
    <numFmt numFmtId="221" formatCode="[$]ggge&quot;年&quot;m&quot;月&quot;d&quot;日&quot;;@"/>
    <numFmt numFmtId="222" formatCode="[$-411]gge&quot;年&quot;m&quot;月&quot;d&quot;日&quot;;@"/>
    <numFmt numFmtId="223" formatCode="[$]gge&quot;年&quot;m&quot;月&quot;d&quot;日&quot;;@"/>
  </numFmts>
  <fonts count="82">
    <font>
      <sz val="11"/>
      <name val="ＭＳ Ｐゴシック"/>
      <family val="3"/>
    </font>
    <font>
      <sz val="9"/>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明朝"/>
      <family val="1"/>
    </font>
    <font>
      <sz val="11"/>
      <name val="HGSｺﾞｼｯｸM"/>
      <family val="3"/>
    </font>
    <font>
      <sz val="9"/>
      <name val="HGSｺﾞｼｯｸM"/>
      <family val="3"/>
    </font>
    <font>
      <sz val="12"/>
      <name val="HGSｺﾞｼｯｸM"/>
      <family val="3"/>
    </font>
    <font>
      <sz val="8"/>
      <name val="HGSｺﾞｼｯｸM"/>
      <family val="3"/>
    </font>
    <font>
      <sz val="10"/>
      <name val="HGSｺﾞｼｯｸM"/>
      <family val="3"/>
    </font>
    <font>
      <sz val="11"/>
      <color indexed="9"/>
      <name val="HGSｺﾞｼｯｸM"/>
      <family val="3"/>
    </font>
    <font>
      <sz val="10"/>
      <name val="ＭＳ Ｐ明朝"/>
      <family val="1"/>
    </font>
    <font>
      <u val="single"/>
      <sz val="11"/>
      <color indexed="12"/>
      <name val="ＭＳ Ｐゴシック"/>
      <family val="3"/>
    </font>
    <font>
      <u val="single"/>
      <sz val="11"/>
      <color indexed="36"/>
      <name val="ＭＳ Ｐゴシック"/>
      <family val="3"/>
    </font>
    <font>
      <sz val="9"/>
      <color indexed="8"/>
      <name val="ＭＳ Ｐゴシック"/>
      <family val="3"/>
    </font>
    <font>
      <u val="single"/>
      <sz val="11"/>
      <color indexed="8"/>
      <name val="ＭＳ Ｐゴシック"/>
      <family val="3"/>
    </font>
    <font>
      <sz val="11"/>
      <color indexed="8"/>
      <name val="ＭＳ Ｐゴシック"/>
      <family val="3"/>
    </font>
    <font>
      <sz val="6"/>
      <name val="ＭＳ Ｐ明朝"/>
      <family val="1"/>
    </font>
    <font>
      <sz val="12"/>
      <color indexed="8"/>
      <name val="ＭＳ Ｐゴシック"/>
      <family val="3"/>
    </font>
    <font>
      <sz val="14"/>
      <name val="ＭＳ Ｐゴシック"/>
      <family val="3"/>
    </font>
    <font>
      <sz val="11"/>
      <color indexed="9"/>
      <name val="ＭＳ Ｐゴシック"/>
      <family val="3"/>
    </font>
    <font>
      <b/>
      <i/>
      <sz val="11"/>
      <name val="ＭＳ Ｐゴシック"/>
      <family val="3"/>
    </font>
    <font>
      <sz val="15"/>
      <name val="ＭＳ Ｐゴシック"/>
      <family val="3"/>
    </font>
    <font>
      <sz val="14"/>
      <color indexed="8"/>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13"/>
      <name val="ＭＳ Ｐゴシック"/>
      <family val="3"/>
    </font>
    <font>
      <sz val="18"/>
      <name val="ＭＳ Ｐゴシック"/>
      <family val="3"/>
    </font>
    <font>
      <sz val="10"/>
      <name val="ＭＳ Ｐゴシック"/>
      <family val="3"/>
    </font>
    <font>
      <sz val="8"/>
      <name val="ＭＳ Ｐゴシック"/>
      <family val="3"/>
    </font>
    <font>
      <sz val="12"/>
      <name val="ＭＳ Ｐゴシック"/>
      <family val="3"/>
    </font>
    <font>
      <u val="single"/>
      <sz val="10"/>
      <color indexed="12"/>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0"/>
      <name val="Calibri"/>
      <family val="3"/>
    </font>
    <font>
      <sz val="9"/>
      <name val="Calibri"/>
      <family val="3"/>
    </font>
    <font>
      <sz val="13"/>
      <name val="Calibri"/>
      <family val="3"/>
    </font>
    <font>
      <sz val="14"/>
      <name val="Calibri"/>
      <family val="3"/>
    </font>
    <font>
      <sz val="18"/>
      <name val="Calibri"/>
      <family val="3"/>
    </font>
    <font>
      <sz val="10"/>
      <name val="Calibri"/>
      <family val="3"/>
    </font>
    <font>
      <sz val="8"/>
      <name val="Calibri"/>
      <family val="3"/>
    </font>
    <font>
      <sz val="12"/>
      <name val="Calibri"/>
      <family val="3"/>
    </font>
    <font>
      <sz val="6"/>
      <name val="Calibri"/>
      <family val="3"/>
    </font>
    <font>
      <sz val="11"/>
      <color indexed="9"/>
      <name val="Calibri"/>
      <family val="3"/>
    </font>
    <font>
      <sz val="9"/>
      <name val="Cambria"/>
      <family val="3"/>
    </font>
    <font>
      <sz val="16"/>
      <name val="Calibri"/>
      <family val="3"/>
    </font>
    <font>
      <u val="single"/>
      <sz val="10"/>
      <color indexed="12"/>
      <name val="Calibri"/>
      <family val="3"/>
    </font>
    <font>
      <u val="single"/>
      <sz val="11"/>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thin"/>
      <right style="hair"/>
      <top style="hair"/>
      <bottom style="hair"/>
    </border>
    <border>
      <left style="hair"/>
      <right>
        <color indexed="63"/>
      </right>
      <top style="thin"/>
      <bottom>
        <color indexed="63"/>
      </bottom>
    </border>
    <border>
      <left style="hair"/>
      <right style="hair"/>
      <top>
        <color indexed="63"/>
      </top>
      <bottom style="thin"/>
    </border>
    <border>
      <left style="hair"/>
      <right style="hair"/>
      <top style="hair"/>
      <bottom style="hair"/>
    </border>
    <border>
      <left style="hair"/>
      <right style="hair"/>
      <top style="hair"/>
      <bottom>
        <color indexed="63"/>
      </bottom>
    </border>
    <border>
      <left style="hair"/>
      <right style="hair"/>
      <top style="thin"/>
      <bottom style="hair"/>
    </border>
    <border>
      <left style="hair"/>
      <right>
        <color indexed="63"/>
      </right>
      <top style="hair"/>
      <bottom style="hair"/>
    </border>
    <border>
      <left style="hair"/>
      <right>
        <color indexed="63"/>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color indexed="63"/>
      </bottom>
    </border>
    <border>
      <left style="thin"/>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thin"/>
    </border>
    <border>
      <left>
        <color indexed="63"/>
      </left>
      <right style="thin"/>
      <top style="thin"/>
      <bottom>
        <color indexed="63"/>
      </bottom>
    </border>
    <border>
      <left style="hair"/>
      <right style="hair"/>
      <top style="hair"/>
      <bottom style="thin"/>
    </border>
    <border>
      <left style="hair"/>
      <right>
        <color indexed="63"/>
      </right>
      <top style="hair"/>
      <bottom style="thin"/>
    </border>
    <border>
      <left style="thin"/>
      <right style="hair"/>
      <top style="hair"/>
      <bottom>
        <color indexed="63"/>
      </bottom>
    </border>
    <border>
      <left style="thin"/>
      <right style="hair"/>
      <top style="hair"/>
      <bottom style="thin"/>
    </border>
    <border>
      <left>
        <color indexed="63"/>
      </left>
      <right style="thin"/>
      <top style="hair"/>
      <bottom style="thin"/>
    </border>
    <border>
      <left style="thin"/>
      <right>
        <color indexed="63"/>
      </right>
      <top style="thin"/>
      <bottom style="thin"/>
    </border>
    <border>
      <left>
        <color indexed="63"/>
      </left>
      <right style="hair"/>
      <top style="thin"/>
      <bottom style="thin"/>
    </border>
    <border>
      <left>
        <color indexed="63"/>
      </left>
      <right style="hair"/>
      <top>
        <color indexed="63"/>
      </top>
      <bottom style="thin"/>
    </border>
    <border>
      <left>
        <color indexed="63"/>
      </left>
      <right>
        <color indexed="63"/>
      </right>
      <top style="thin"/>
      <bottom>
        <color indexed="63"/>
      </bottom>
    </border>
    <border>
      <left style="hair"/>
      <right style="thin"/>
      <top style="hair"/>
      <bottom>
        <color indexed="63"/>
      </bottom>
    </border>
    <border>
      <left style="hair"/>
      <right style="thin"/>
      <top>
        <color indexed="63"/>
      </top>
      <bottom style="thin"/>
    </border>
    <border>
      <left style="hair"/>
      <right style="thin"/>
      <top style="thin"/>
      <bottom style="thin"/>
    </border>
    <border>
      <left style="hair"/>
      <right style="hair"/>
      <top>
        <color indexed="63"/>
      </top>
      <bottom style="hair"/>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color indexed="63"/>
      </bottom>
    </border>
    <border>
      <left style="thin"/>
      <right style="hair"/>
      <top style="thin"/>
      <bottom>
        <color indexed="63"/>
      </bottom>
    </border>
    <border>
      <left style="thin"/>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style="hair"/>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18" fillId="0" borderId="0">
      <alignment/>
      <protection/>
    </xf>
    <xf numFmtId="0" fontId="15" fillId="0" borderId="0" applyNumberFormat="0" applyFill="0" applyBorder="0" applyAlignment="0" applyProtection="0"/>
    <xf numFmtId="0" fontId="66" fillId="32" borderId="0" applyNumberFormat="0" applyBorder="0" applyAlignment="0" applyProtection="0"/>
  </cellStyleXfs>
  <cellXfs count="479">
    <xf numFmtId="0" fontId="0" fillId="0" borderId="0" xfId="0" applyAlignment="1">
      <alignment/>
    </xf>
    <xf numFmtId="177" fontId="7" fillId="33" borderId="10" xfId="0" applyNumberFormat="1" applyFont="1" applyFill="1" applyBorder="1" applyAlignment="1">
      <alignment horizontal="center" vertical="center"/>
    </xf>
    <xf numFmtId="177" fontId="8" fillId="33" borderId="0" xfId="0" applyNumberFormat="1" applyFont="1" applyFill="1" applyAlignment="1">
      <alignment/>
    </xf>
    <xf numFmtId="177" fontId="7" fillId="33" borderId="0" xfId="0" applyNumberFormat="1" applyFont="1" applyFill="1" applyAlignment="1">
      <alignment/>
    </xf>
    <xf numFmtId="177" fontId="9" fillId="33" borderId="0" xfId="0" applyNumberFormat="1" applyFont="1" applyFill="1" applyAlignment="1">
      <alignment horizontal="center"/>
    </xf>
    <xf numFmtId="177" fontId="7" fillId="33" borderId="0" xfId="0" applyNumberFormat="1" applyFont="1" applyFill="1" applyAlignment="1">
      <alignment horizontal="right"/>
    </xf>
    <xf numFmtId="177" fontId="8" fillId="33" borderId="0" xfId="0" applyNumberFormat="1" applyFont="1" applyFill="1" applyAlignment="1">
      <alignment horizontal="center" vertical="center"/>
    </xf>
    <xf numFmtId="177" fontId="7" fillId="33" borderId="11" xfId="0" applyNumberFormat="1" applyFont="1" applyFill="1" applyBorder="1" applyAlignment="1">
      <alignment horizontal="left" vertical="center"/>
    </xf>
    <xf numFmtId="177" fontId="8" fillId="33" borderId="12" xfId="0" applyNumberFormat="1" applyFont="1" applyFill="1" applyBorder="1" applyAlignment="1">
      <alignment/>
    </xf>
    <xf numFmtId="0" fontId="7" fillId="33" borderId="13" xfId="0" applyFont="1" applyFill="1" applyBorder="1" applyAlignment="1">
      <alignment horizontal="right" vertical="center"/>
    </xf>
    <xf numFmtId="177" fontId="7" fillId="33" borderId="14" xfId="0" applyNumberFormat="1" applyFont="1" applyFill="1" applyBorder="1" applyAlignment="1">
      <alignment horizontal="center" vertical="center"/>
    </xf>
    <xf numFmtId="0" fontId="7" fillId="33" borderId="15" xfId="0" applyFont="1" applyFill="1" applyBorder="1" applyAlignment="1">
      <alignment horizontal="left" vertical="center"/>
    </xf>
    <xf numFmtId="177" fontId="4" fillId="33" borderId="0" xfId="0" applyNumberFormat="1" applyFont="1" applyFill="1" applyAlignment="1">
      <alignment horizontal="center" vertical="center"/>
    </xf>
    <xf numFmtId="177" fontId="4" fillId="33" borderId="16" xfId="0" applyNumberFormat="1" applyFont="1" applyFill="1" applyBorder="1" applyAlignment="1">
      <alignment horizontal="center" vertical="center"/>
    </xf>
    <xf numFmtId="177" fontId="3" fillId="33" borderId="0" xfId="0" applyNumberFormat="1" applyFont="1" applyFill="1" applyAlignment="1">
      <alignment horizontal="center"/>
    </xf>
    <xf numFmtId="177" fontId="4" fillId="33" borderId="14" xfId="0" applyNumberFormat="1" applyFont="1" applyFill="1" applyBorder="1" applyAlignment="1">
      <alignment horizontal="center" vertical="center"/>
    </xf>
    <xf numFmtId="177" fontId="3" fillId="33" borderId="0" xfId="0" applyNumberFormat="1" applyFont="1" applyFill="1" applyAlignment="1">
      <alignment/>
    </xf>
    <xf numFmtId="177" fontId="0" fillId="33" borderId="0" xfId="0" applyNumberFormat="1" applyFill="1" applyAlignment="1">
      <alignment/>
    </xf>
    <xf numFmtId="177" fontId="3" fillId="33" borderId="12" xfId="0" applyNumberFormat="1" applyFont="1" applyFill="1" applyBorder="1" applyAlignment="1">
      <alignment/>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9" xfId="0" applyNumberFormat="1" applyFont="1" applyFill="1" applyBorder="1" applyAlignment="1">
      <alignment horizontal="center"/>
    </xf>
    <xf numFmtId="177" fontId="4" fillId="33" borderId="12" xfId="0" applyNumberFormat="1" applyFont="1" applyFill="1" applyBorder="1" applyAlignment="1">
      <alignment/>
    </xf>
    <xf numFmtId="177" fontId="4" fillId="33" borderId="18" xfId="0" applyNumberFormat="1" applyFont="1" applyFill="1" applyBorder="1" applyAlignment="1">
      <alignment horizontal="right"/>
    </xf>
    <xf numFmtId="177" fontId="1" fillId="33" borderId="18" xfId="0" applyNumberFormat="1" applyFont="1" applyFill="1" applyBorder="1" applyAlignment="1">
      <alignment horizontal="right"/>
    </xf>
    <xf numFmtId="177" fontId="3" fillId="33" borderId="16" xfId="0" applyNumberFormat="1" applyFont="1" applyFill="1" applyBorder="1" applyAlignment="1">
      <alignment/>
    </xf>
    <xf numFmtId="177" fontId="1" fillId="33" borderId="0" xfId="0" applyNumberFormat="1" applyFont="1" applyFill="1" applyAlignment="1">
      <alignment/>
    </xf>
    <xf numFmtId="177" fontId="4" fillId="33" borderId="20" xfId="0" applyNumberFormat="1" applyFont="1" applyFill="1" applyBorder="1" applyAlignment="1">
      <alignment horizontal="center"/>
    </xf>
    <xf numFmtId="177" fontId="4" fillId="33" borderId="21"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22" xfId="0" applyNumberFormat="1" applyFont="1" applyFill="1" applyBorder="1" applyAlignment="1">
      <alignment horizontal="center"/>
    </xf>
    <xf numFmtId="177" fontId="1" fillId="33" borderId="23" xfId="0" applyNumberFormat="1" applyFont="1" applyFill="1" applyBorder="1" applyAlignment="1">
      <alignment horizontal="right"/>
    </xf>
    <xf numFmtId="176" fontId="13" fillId="33" borderId="24" xfId="0" applyNumberFormat="1" applyFont="1" applyFill="1" applyBorder="1" applyAlignment="1">
      <alignment horizontal="left"/>
    </xf>
    <xf numFmtId="176" fontId="4" fillId="33" borderId="24" xfId="0" applyNumberFormat="1" applyFont="1" applyFill="1" applyBorder="1" applyAlignment="1" quotePrefix="1">
      <alignment horizontal="left"/>
    </xf>
    <xf numFmtId="177" fontId="4" fillId="33" borderId="24" xfId="0" applyNumberFormat="1" applyFont="1" applyFill="1" applyBorder="1" applyAlignment="1" quotePrefix="1">
      <alignment horizontal="left"/>
    </xf>
    <xf numFmtId="177" fontId="4" fillId="33" borderId="25" xfId="0" applyNumberFormat="1" applyFont="1" applyFill="1" applyBorder="1" applyAlignment="1">
      <alignment horizontal="left"/>
    </xf>
    <xf numFmtId="176" fontId="5" fillId="33" borderId="24" xfId="0" applyNumberFormat="1" applyFont="1" applyFill="1" applyBorder="1" applyAlignment="1" quotePrefix="1">
      <alignment horizontal="left"/>
    </xf>
    <xf numFmtId="177" fontId="4" fillId="33" borderId="26" xfId="0" applyNumberFormat="1" applyFont="1" applyFill="1" applyBorder="1" applyAlignment="1">
      <alignment horizontal="left"/>
    </xf>
    <xf numFmtId="177" fontId="4" fillId="33" borderId="24" xfId="0" applyNumberFormat="1" applyFont="1" applyFill="1" applyBorder="1" applyAlignment="1">
      <alignment horizontal="left"/>
    </xf>
    <xf numFmtId="176" fontId="4" fillId="33" borderId="24" xfId="0" applyNumberFormat="1" applyFont="1" applyFill="1" applyBorder="1" applyAlignment="1">
      <alignment horizontal="left"/>
    </xf>
    <xf numFmtId="176" fontId="4" fillId="33" borderId="24" xfId="0" applyNumberFormat="1" applyFont="1" applyFill="1" applyBorder="1" applyAlignment="1" quotePrefix="1">
      <alignment horizontal="right"/>
    </xf>
    <xf numFmtId="176" fontId="4" fillId="33" borderId="27" xfId="0" applyNumberFormat="1" applyFont="1" applyFill="1" applyBorder="1" applyAlignment="1" quotePrefix="1">
      <alignment horizontal="right"/>
    </xf>
    <xf numFmtId="176" fontId="4" fillId="33" borderId="27" xfId="0" applyNumberFormat="1" applyFont="1" applyFill="1" applyBorder="1" applyAlignment="1">
      <alignment horizontal="right"/>
    </xf>
    <xf numFmtId="177" fontId="4" fillId="33" borderId="24" xfId="0" applyNumberFormat="1" applyFont="1" applyFill="1" applyBorder="1" applyAlignment="1" quotePrefix="1">
      <alignment horizontal="right"/>
    </xf>
    <xf numFmtId="177" fontId="4" fillId="33" borderId="27" xfId="0" applyNumberFormat="1" applyFont="1" applyFill="1" applyBorder="1" applyAlignment="1">
      <alignment horizontal="right"/>
    </xf>
    <xf numFmtId="176" fontId="4" fillId="33" borderId="24" xfId="0" applyNumberFormat="1" applyFont="1" applyFill="1" applyBorder="1" applyAlignment="1">
      <alignment horizontal="right"/>
    </xf>
    <xf numFmtId="177" fontId="4" fillId="33" borderId="25" xfId="0" applyNumberFormat="1" applyFont="1" applyFill="1" applyBorder="1" applyAlignment="1">
      <alignment horizontal="right"/>
    </xf>
    <xf numFmtId="177" fontId="4" fillId="33" borderId="24" xfId="0" applyNumberFormat="1" applyFont="1" applyFill="1" applyBorder="1" applyAlignment="1">
      <alignment horizontal="right"/>
    </xf>
    <xf numFmtId="177" fontId="4" fillId="33" borderId="26" xfId="0" applyNumberFormat="1" applyFont="1" applyFill="1" applyBorder="1" applyAlignment="1">
      <alignment horizontal="right"/>
    </xf>
    <xf numFmtId="177" fontId="4" fillId="33" borderId="28" xfId="0" applyNumberFormat="1" applyFont="1" applyFill="1" applyBorder="1" applyAlignment="1">
      <alignment horizontal="right"/>
    </xf>
    <xf numFmtId="177" fontId="1" fillId="33" borderId="29" xfId="0" applyNumberFormat="1" applyFont="1" applyFill="1" applyBorder="1" applyAlignment="1" applyProtection="1">
      <alignment horizontal="right"/>
      <protection locked="0"/>
    </xf>
    <xf numFmtId="177" fontId="1" fillId="33" borderId="30" xfId="0" applyNumberFormat="1" applyFont="1" applyFill="1" applyBorder="1" applyAlignment="1" applyProtection="1">
      <alignment horizontal="right"/>
      <protection locked="0"/>
    </xf>
    <xf numFmtId="177" fontId="1" fillId="33" borderId="31" xfId="0" applyNumberFormat="1" applyFont="1" applyFill="1" applyBorder="1" applyAlignment="1" applyProtection="1">
      <alignment horizontal="right"/>
      <protection locked="0"/>
    </xf>
    <xf numFmtId="177" fontId="4" fillId="33" borderId="25" xfId="0" applyNumberFormat="1" applyFont="1" applyFill="1" applyBorder="1" applyAlignment="1">
      <alignment horizontal="center"/>
    </xf>
    <xf numFmtId="177" fontId="1" fillId="33" borderId="29" xfId="0" applyNumberFormat="1" applyFont="1" applyFill="1" applyBorder="1" applyAlignment="1" applyProtection="1">
      <alignment/>
      <protection locked="0"/>
    </xf>
    <xf numFmtId="177" fontId="4" fillId="33" borderId="32" xfId="0" applyNumberFormat="1" applyFont="1" applyFill="1" applyBorder="1" applyAlignment="1">
      <alignment horizontal="center"/>
    </xf>
    <xf numFmtId="177" fontId="1" fillId="33" borderId="30" xfId="0" applyNumberFormat="1" applyFont="1" applyFill="1" applyBorder="1" applyAlignment="1" applyProtection="1">
      <alignment/>
      <protection locked="0"/>
    </xf>
    <xf numFmtId="177" fontId="4" fillId="33" borderId="33" xfId="0" applyNumberFormat="1" applyFont="1" applyFill="1" applyBorder="1" applyAlignment="1">
      <alignment horizontal="center"/>
    </xf>
    <xf numFmtId="177" fontId="1" fillId="33" borderId="31" xfId="0" applyNumberFormat="1" applyFont="1" applyFill="1" applyBorder="1" applyAlignment="1" applyProtection="1">
      <alignment/>
      <protection locked="0"/>
    </xf>
    <xf numFmtId="177" fontId="1" fillId="33" borderId="19" xfId="0" applyNumberFormat="1" applyFont="1" applyFill="1" applyBorder="1" applyAlignment="1">
      <alignment horizontal="right"/>
    </xf>
    <xf numFmtId="177" fontId="1" fillId="33" borderId="34" xfId="0" applyNumberFormat="1" applyFont="1" applyFill="1" applyBorder="1" applyAlignment="1">
      <alignment horizontal="right"/>
    </xf>
    <xf numFmtId="177" fontId="11" fillId="33" borderId="16" xfId="0" applyNumberFormat="1" applyFont="1" applyFill="1" applyBorder="1" applyAlignment="1">
      <alignment horizontal="center" vertical="center"/>
    </xf>
    <xf numFmtId="177" fontId="7" fillId="0" borderId="0" xfId="0" applyNumberFormat="1" applyFont="1" applyAlignment="1">
      <alignment/>
    </xf>
    <xf numFmtId="176" fontId="4" fillId="33" borderId="24" xfId="0" applyNumberFormat="1" applyFont="1" applyFill="1" applyBorder="1" applyAlignment="1" quotePrefix="1">
      <alignment/>
    </xf>
    <xf numFmtId="176" fontId="4" fillId="33" borderId="24" xfId="0" applyNumberFormat="1" applyFont="1" applyFill="1" applyBorder="1" applyAlignment="1">
      <alignment/>
    </xf>
    <xf numFmtId="176" fontId="4" fillId="33" borderId="27" xfId="0" applyNumberFormat="1" applyFont="1" applyFill="1" applyBorder="1" applyAlignment="1">
      <alignment/>
    </xf>
    <xf numFmtId="177" fontId="4" fillId="33" borderId="35" xfId="0" applyNumberFormat="1" applyFont="1" applyFill="1" applyBorder="1" applyAlignment="1">
      <alignment/>
    </xf>
    <xf numFmtId="0" fontId="18" fillId="33" borderId="0" xfId="62" applyFill="1">
      <alignment/>
      <protection/>
    </xf>
    <xf numFmtId="0" fontId="14" fillId="33" borderId="0" xfId="43" applyFill="1" applyAlignment="1" applyProtection="1">
      <alignment/>
      <protection/>
    </xf>
    <xf numFmtId="0" fontId="20" fillId="33" borderId="11" xfId="62" applyFont="1" applyFill="1" applyBorder="1" applyAlignment="1">
      <alignment horizontal="center"/>
      <protection/>
    </xf>
    <xf numFmtId="0" fontId="18" fillId="33" borderId="11" xfId="62" applyFill="1" applyBorder="1" applyAlignment="1">
      <alignment horizontal="center"/>
      <protection/>
    </xf>
    <xf numFmtId="0" fontId="20" fillId="34" borderId="11" xfId="62" applyFont="1" applyFill="1" applyBorder="1" applyAlignment="1">
      <alignment horizontal="right" wrapText="1"/>
      <protection/>
    </xf>
    <xf numFmtId="0" fontId="18" fillId="33" borderId="11" xfId="62" applyFill="1" applyBorder="1">
      <alignment/>
      <protection/>
    </xf>
    <xf numFmtId="0" fontId="18" fillId="33" borderId="36" xfId="62" applyFill="1" applyBorder="1" applyAlignment="1">
      <alignment horizontal="center"/>
      <protection/>
    </xf>
    <xf numFmtId="176" fontId="18" fillId="33" borderId="11" xfId="62" applyNumberFormat="1" applyFill="1" applyBorder="1">
      <alignment/>
      <protection/>
    </xf>
    <xf numFmtId="176" fontId="18" fillId="33" borderId="0" xfId="62" applyNumberFormat="1" applyFill="1">
      <alignment/>
      <protection/>
    </xf>
    <xf numFmtId="176" fontId="20" fillId="33" borderId="11" xfId="62" applyNumberFormat="1" applyFont="1" applyFill="1" applyBorder="1" applyAlignment="1">
      <alignment horizontal="center"/>
      <protection/>
    </xf>
    <xf numFmtId="176" fontId="20" fillId="34" borderId="11" xfId="62" applyNumberFormat="1" applyFont="1" applyFill="1" applyBorder="1" applyAlignment="1">
      <alignment wrapText="1"/>
      <protection/>
    </xf>
    <xf numFmtId="9" fontId="21" fillId="35" borderId="11" xfId="42" applyFont="1" applyFill="1" applyBorder="1" applyAlignment="1" applyProtection="1">
      <alignment vertical="center"/>
      <protection locked="0"/>
    </xf>
    <xf numFmtId="177" fontId="22" fillId="33" borderId="0" xfId="0" applyNumberFormat="1" applyFont="1" applyFill="1" applyAlignment="1">
      <alignment/>
    </xf>
    <xf numFmtId="0" fontId="23" fillId="0" borderId="0" xfId="61" applyFont="1" applyAlignment="1">
      <alignment horizontal="center" vertical="center"/>
      <protection/>
    </xf>
    <xf numFmtId="177" fontId="4" fillId="33" borderId="20" xfId="0" applyNumberFormat="1" applyFont="1" applyFill="1" applyBorder="1" applyAlignment="1">
      <alignment horizontal="right"/>
    </xf>
    <xf numFmtId="177" fontId="4" fillId="33" borderId="21" xfId="0" applyNumberFormat="1" applyFont="1" applyFill="1" applyBorder="1" applyAlignment="1">
      <alignment horizontal="right"/>
    </xf>
    <xf numFmtId="0" fontId="4" fillId="33" borderId="16" xfId="0" applyFont="1" applyFill="1" applyBorder="1" applyAlignment="1">
      <alignment/>
    </xf>
    <xf numFmtId="176" fontId="18" fillId="34" borderId="11" xfId="62" applyNumberFormat="1" applyFill="1" applyBorder="1" applyAlignment="1">
      <alignment wrapText="1"/>
      <protection/>
    </xf>
    <xf numFmtId="176" fontId="18" fillId="33" borderId="37" xfId="62" applyNumberFormat="1" applyFill="1" applyBorder="1">
      <alignment/>
      <protection/>
    </xf>
    <xf numFmtId="176" fontId="18" fillId="33" borderId="38" xfId="62" applyNumberFormat="1" applyFill="1" applyBorder="1">
      <alignment/>
      <protection/>
    </xf>
    <xf numFmtId="0" fontId="18" fillId="33" borderId="10" xfId="62" applyFill="1" applyBorder="1">
      <alignment/>
      <protection/>
    </xf>
    <xf numFmtId="176" fontId="18" fillId="33" borderId="39" xfId="62" applyNumberFormat="1" applyFill="1" applyBorder="1">
      <alignment/>
      <protection/>
    </xf>
    <xf numFmtId="176" fontId="18" fillId="33" borderId="10" xfId="62" applyNumberFormat="1" applyFill="1" applyBorder="1">
      <alignment/>
      <protection/>
    </xf>
    <xf numFmtId="0" fontId="67" fillId="36" borderId="0" xfId="0" applyFont="1" applyFill="1" applyAlignment="1">
      <alignment/>
    </xf>
    <xf numFmtId="0" fontId="68" fillId="36" borderId="0" xfId="0" applyFont="1" applyFill="1" applyAlignment="1">
      <alignment vertical="center"/>
    </xf>
    <xf numFmtId="0" fontId="69" fillId="36" borderId="36" xfId="0" applyFont="1" applyFill="1" applyBorder="1" applyAlignment="1">
      <alignment vertical="top"/>
    </xf>
    <xf numFmtId="0" fontId="69" fillId="36" borderId="0" xfId="0" applyFont="1" applyFill="1" applyAlignment="1">
      <alignment vertical="top"/>
    </xf>
    <xf numFmtId="0" fontId="70" fillId="36" borderId="40" xfId="0" applyFont="1" applyFill="1" applyBorder="1" applyAlignment="1" applyProtection="1">
      <alignment horizontal="center"/>
      <protection locked="0"/>
    </xf>
    <xf numFmtId="0" fontId="71" fillId="36" borderId="0" xfId="0" applyFont="1" applyFill="1" applyAlignment="1">
      <alignment horizontal="center"/>
    </xf>
    <xf numFmtId="216" fontId="71" fillId="36" borderId="14" xfId="0" applyNumberFormat="1" applyFont="1" applyFill="1" applyBorder="1" applyAlignment="1">
      <alignment horizontal="center" vertical="center"/>
    </xf>
    <xf numFmtId="216" fontId="71" fillId="36" borderId="15" xfId="0" applyNumberFormat="1" applyFont="1" applyFill="1" applyBorder="1" applyAlignment="1">
      <alignment horizontal="center" vertical="center"/>
    </xf>
    <xf numFmtId="0" fontId="72" fillId="36" borderId="0" xfId="0" applyFont="1" applyFill="1" applyAlignment="1" applyProtection="1">
      <alignment horizontal="center"/>
      <protection locked="0"/>
    </xf>
    <xf numFmtId="216" fontId="72" fillId="36" borderId="0" xfId="0" applyNumberFormat="1" applyFont="1" applyFill="1" applyAlignment="1">
      <alignment horizontal="right" vertical="center"/>
    </xf>
    <xf numFmtId="0" fontId="72" fillId="36" borderId="0" xfId="0" applyFont="1" applyFill="1" applyAlignment="1">
      <alignment horizontal="center"/>
    </xf>
    <xf numFmtId="0" fontId="73" fillId="36" borderId="0" xfId="0" applyFont="1" applyFill="1" applyAlignment="1">
      <alignment/>
    </xf>
    <xf numFmtId="176" fontId="67" fillId="36" borderId="0" xfId="0" applyNumberFormat="1" applyFont="1" applyFill="1" applyAlignment="1">
      <alignment horizontal="right"/>
    </xf>
    <xf numFmtId="0" fontId="73" fillId="36" borderId="0" xfId="0" applyFont="1" applyFill="1" applyAlignment="1">
      <alignment horizontal="right"/>
    </xf>
    <xf numFmtId="0" fontId="73" fillId="36" borderId="0" xfId="0" applyFont="1" applyFill="1" applyAlignment="1">
      <alignment horizontal="center" vertical="center"/>
    </xf>
    <xf numFmtId="176" fontId="73" fillId="36" borderId="0" xfId="0" applyNumberFormat="1" applyFont="1" applyFill="1" applyAlignment="1">
      <alignment horizontal="right"/>
    </xf>
    <xf numFmtId="0" fontId="67" fillId="36" borderId="0" xfId="0" applyFont="1" applyFill="1" applyAlignment="1">
      <alignment/>
    </xf>
    <xf numFmtId="0" fontId="67" fillId="36" borderId="0" xfId="0" applyFont="1" applyFill="1" applyAlignment="1">
      <alignment horizontal="right"/>
    </xf>
    <xf numFmtId="0" fontId="73" fillId="36" borderId="0" xfId="0" applyFont="1" applyFill="1" applyAlignment="1">
      <alignment horizontal="left"/>
    </xf>
    <xf numFmtId="0" fontId="67" fillId="36" borderId="0" xfId="0" applyFont="1" applyFill="1" applyAlignment="1">
      <alignment horizontal="left"/>
    </xf>
    <xf numFmtId="177" fontId="67" fillId="36" borderId="0" xfId="0" applyNumberFormat="1" applyFont="1" applyFill="1" applyAlignment="1">
      <alignment shrinkToFit="1"/>
    </xf>
    <xf numFmtId="0" fontId="67" fillId="36" borderId="0" xfId="61" applyFont="1" applyFill="1" applyAlignment="1">
      <alignment horizontal="center" vertical="center" shrinkToFit="1"/>
      <protection/>
    </xf>
    <xf numFmtId="9" fontId="71" fillId="36" borderId="0" xfId="42" applyFont="1" applyFill="1" applyAlignment="1">
      <alignment vertical="center" shrinkToFit="1"/>
    </xf>
    <xf numFmtId="0" fontId="67" fillId="36" borderId="0" xfId="0" applyFont="1" applyFill="1" applyAlignment="1">
      <alignment shrinkToFit="1"/>
    </xf>
    <xf numFmtId="177" fontId="67" fillId="36" borderId="0" xfId="0" applyNumberFormat="1" applyFont="1" applyFill="1" applyAlignment="1">
      <alignment shrinkToFit="1"/>
    </xf>
    <xf numFmtId="177" fontId="67" fillId="36" borderId="0" xfId="0" applyNumberFormat="1" applyFont="1" applyFill="1" applyAlignment="1">
      <alignment horizontal="right" shrinkToFit="1"/>
    </xf>
    <xf numFmtId="177" fontId="69" fillId="36" borderId="0" xfId="0" applyNumberFormat="1" applyFont="1" applyFill="1" applyAlignment="1">
      <alignment horizontal="center" vertical="center" shrinkToFit="1"/>
    </xf>
    <xf numFmtId="177" fontId="69" fillId="36" borderId="0" xfId="0" applyNumberFormat="1" applyFont="1" applyFill="1" applyAlignment="1">
      <alignment horizontal="center" vertical="center" shrinkToFit="1"/>
    </xf>
    <xf numFmtId="177" fontId="69" fillId="36" borderId="0" xfId="0" applyNumberFormat="1" applyFont="1" applyFill="1" applyAlignment="1">
      <alignment shrinkToFit="1"/>
    </xf>
    <xf numFmtId="178" fontId="74" fillId="36" borderId="41" xfId="0" applyNumberFormat="1" applyFont="1" applyFill="1" applyBorder="1" applyAlignment="1">
      <alignment vertical="center" shrinkToFit="1"/>
    </xf>
    <xf numFmtId="177" fontId="69" fillId="36" borderId="0" xfId="0" applyNumberFormat="1" applyFont="1" applyFill="1" applyAlignment="1">
      <alignment shrinkToFit="1"/>
    </xf>
    <xf numFmtId="177" fontId="75" fillId="36" borderId="0" xfId="0" applyNumberFormat="1" applyFont="1" applyFill="1" applyAlignment="1">
      <alignment shrinkToFit="1"/>
    </xf>
    <xf numFmtId="177" fontId="75" fillId="36" borderId="0" xfId="0" applyNumberFormat="1" applyFont="1" applyFill="1" applyAlignment="1">
      <alignment shrinkToFit="1"/>
    </xf>
    <xf numFmtId="177" fontId="69" fillId="36" borderId="0" xfId="0" applyNumberFormat="1" applyFont="1" applyFill="1" applyAlignment="1">
      <alignment horizontal="center" shrinkToFit="1"/>
    </xf>
    <xf numFmtId="177" fontId="69" fillId="36" borderId="0" xfId="0" applyNumberFormat="1" applyFont="1" applyFill="1" applyAlignment="1">
      <alignment horizontal="left" vertical="center" shrinkToFit="1"/>
    </xf>
    <xf numFmtId="177" fontId="73" fillId="36" borderId="0" xfId="0" applyNumberFormat="1" applyFont="1" applyFill="1" applyAlignment="1">
      <alignment horizontal="center" vertical="center" shrinkToFit="1"/>
    </xf>
    <xf numFmtId="177" fontId="73" fillId="36" borderId="0" xfId="0" applyNumberFormat="1" applyFont="1" applyFill="1" applyAlignment="1">
      <alignment horizontal="center" vertical="center" shrinkToFit="1"/>
    </xf>
    <xf numFmtId="177" fontId="67" fillId="36" borderId="12" xfId="0" applyNumberFormat="1" applyFont="1" applyFill="1" applyBorder="1" applyAlignment="1">
      <alignment shrinkToFit="1"/>
    </xf>
    <xf numFmtId="177" fontId="67" fillId="36" borderId="0" xfId="0" applyNumberFormat="1" applyFont="1" applyFill="1" applyAlignment="1">
      <alignment horizontal="center" shrinkToFit="1"/>
    </xf>
    <xf numFmtId="177" fontId="67" fillId="36" borderId="0" xfId="0" applyNumberFormat="1" applyFont="1" applyFill="1" applyAlignment="1">
      <alignment horizontal="center" shrinkToFit="1"/>
    </xf>
    <xf numFmtId="177" fontId="69" fillId="36" borderId="0" xfId="0" applyNumberFormat="1" applyFont="1" applyFill="1" applyAlignment="1">
      <alignment horizontal="center" shrinkToFit="1"/>
    </xf>
    <xf numFmtId="177" fontId="74" fillId="36" borderId="42" xfId="0" applyNumberFormat="1" applyFont="1" applyFill="1" applyBorder="1" applyAlignment="1">
      <alignment horizontal="center" shrinkToFit="1"/>
    </xf>
    <xf numFmtId="177" fontId="74" fillId="36" borderId="43" xfId="0" applyNumberFormat="1" applyFont="1" applyFill="1" applyBorder="1" applyAlignment="1">
      <alignment horizontal="center" shrinkToFit="1"/>
    </xf>
    <xf numFmtId="177" fontId="73" fillId="36" borderId="0" xfId="0" applyNumberFormat="1" applyFont="1" applyFill="1" applyAlignment="1">
      <alignment shrinkToFit="1"/>
    </xf>
    <xf numFmtId="177" fontId="69" fillId="36" borderId="20" xfId="0" applyNumberFormat="1" applyFont="1" applyFill="1" applyBorder="1" applyAlignment="1">
      <alignment horizontal="center" shrinkToFit="1"/>
    </xf>
    <xf numFmtId="176" fontId="69" fillId="36" borderId="26" xfId="0" applyNumberFormat="1" applyFont="1" applyFill="1" applyBorder="1" applyAlignment="1" quotePrefix="1">
      <alignment horizontal="left" shrinkToFit="1"/>
    </xf>
    <xf numFmtId="176" fontId="69" fillId="36" borderId="26" xfId="0" applyNumberFormat="1" applyFont="1" applyFill="1" applyBorder="1" applyAlignment="1" quotePrefix="1">
      <alignment horizontal="right" shrinkToFit="1"/>
    </xf>
    <xf numFmtId="177" fontId="69" fillId="36" borderId="29" xfId="0" applyNumberFormat="1" applyFont="1" applyFill="1" applyBorder="1" applyAlignment="1">
      <alignment horizontal="right" shrinkToFit="1"/>
    </xf>
    <xf numFmtId="176" fontId="69" fillId="36" borderId="26" xfId="0" applyNumberFormat="1" applyFont="1" applyFill="1" applyBorder="1" applyAlignment="1" applyProtection="1" quotePrefix="1">
      <alignment horizontal="right" shrinkToFit="1"/>
      <protection locked="0"/>
    </xf>
    <xf numFmtId="177" fontId="69" fillId="36" borderId="26" xfId="0" applyNumberFormat="1" applyFont="1" applyFill="1" applyBorder="1" applyAlignment="1">
      <alignment horizontal="right" shrinkToFit="1"/>
    </xf>
    <xf numFmtId="176" fontId="69" fillId="36" borderId="28" xfId="0" applyNumberFormat="1" applyFont="1" applyFill="1" applyBorder="1" applyAlignment="1" quotePrefix="1">
      <alignment horizontal="right" shrinkToFit="1"/>
    </xf>
    <xf numFmtId="177" fontId="73" fillId="36" borderId="0" xfId="0" applyNumberFormat="1" applyFont="1" applyFill="1" applyAlignment="1">
      <alignment shrinkToFit="1"/>
    </xf>
    <xf numFmtId="177" fontId="69" fillId="36" borderId="21" xfId="0" applyNumberFormat="1" applyFont="1" applyFill="1" applyBorder="1" applyAlignment="1">
      <alignment horizontal="center" shrinkToFit="1"/>
    </xf>
    <xf numFmtId="176" fontId="69" fillId="36" borderId="24" xfId="0" applyNumberFormat="1" applyFont="1" applyFill="1" applyBorder="1" applyAlignment="1" quotePrefix="1">
      <alignment horizontal="left" shrinkToFit="1"/>
    </xf>
    <xf numFmtId="176" fontId="69" fillId="36" borderId="24" xfId="0" applyNumberFormat="1" applyFont="1" applyFill="1" applyBorder="1" applyAlignment="1" quotePrefix="1">
      <alignment horizontal="right" shrinkToFit="1"/>
    </xf>
    <xf numFmtId="177" fontId="69" fillId="36" borderId="30" xfId="0" applyNumberFormat="1" applyFont="1" applyFill="1" applyBorder="1" applyAlignment="1">
      <alignment horizontal="right" shrinkToFit="1"/>
    </xf>
    <xf numFmtId="176" fontId="69" fillId="36" borderId="24" xfId="0" applyNumberFormat="1" applyFont="1" applyFill="1" applyBorder="1" applyAlignment="1" applyProtection="1" quotePrefix="1">
      <alignment horizontal="right" shrinkToFit="1"/>
      <protection locked="0"/>
    </xf>
    <xf numFmtId="177" fontId="69" fillId="36" borderId="24" xfId="0" applyNumberFormat="1" applyFont="1" applyFill="1" applyBorder="1" applyAlignment="1">
      <alignment horizontal="right" shrinkToFit="1"/>
    </xf>
    <xf numFmtId="176" fontId="69" fillId="36" borderId="24" xfId="0" applyNumberFormat="1" applyFont="1" applyFill="1" applyBorder="1" applyAlignment="1">
      <alignment horizontal="left" shrinkToFit="1"/>
    </xf>
    <xf numFmtId="176" fontId="69" fillId="36" borderId="27" xfId="0" applyNumberFormat="1" applyFont="1" applyFill="1" applyBorder="1" applyAlignment="1" quotePrefix="1">
      <alignment horizontal="right" shrinkToFit="1"/>
    </xf>
    <xf numFmtId="49" fontId="69" fillId="36" borderId="24" xfId="0" applyNumberFormat="1" applyFont="1" applyFill="1" applyBorder="1" applyAlignment="1" quotePrefix="1">
      <alignment horizontal="right" shrinkToFit="1"/>
    </xf>
    <xf numFmtId="176" fontId="69" fillId="36" borderId="24" xfId="0" applyNumberFormat="1" applyFont="1" applyFill="1" applyBorder="1" applyAlignment="1">
      <alignment horizontal="right" shrinkToFit="1"/>
    </xf>
    <xf numFmtId="176" fontId="69" fillId="36" borderId="24" xfId="0" applyNumberFormat="1" applyFont="1" applyFill="1" applyBorder="1" applyAlignment="1" applyProtection="1">
      <alignment horizontal="right" shrinkToFit="1"/>
      <protection locked="0"/>
    </xf>
    <xf numFmtId="176" fontId="69" fillId="36" borderId="27" xfId="0" applyNumberFormat="1" applyFont="1" applyFill="1" applyBorder="1" applyAlignment="1">
      <alignment horizontal="right" shrinkToFit="1"/>
    </xf>
    <xf numFmtId="177" fontId="69" fillId="36" borderId="37" xfId="0" applyNumberFormat="1" applyFont="1" applyFill="1" applyBorder="1" applyAlignment="1">
      <alignment horizontal="right" shrinkToFit="1"/>
    </xf>
    <xf numFmtId="49" fontId="69" fillId="36" borderId="44" xfId="0" applyNumberFormat="1" applyFont="1" applyFill="1" applyBorder="1" applyAlignment="1">
      <alignment horizontal="center" shrinkToFit="1"/>
    </xf>
    <xf numFmtId="176" fontId="69" fillId="36" borderId="25" xfId="0" applyNumberFormat="1" applyFont="1" applyFill="1" applyBorder="1" applyAlignment="1" quotePrefix="1">
      <alignment horizontal="left" shrinkToFit="1"/>
    </xf>
    <xf numFmtId="176" fontId="69" fillId="36" borderId="25" xfId="0" applyNumberFormat="1" applyFont="1" applyFill="1" applyBorder="1" applyAlignment="1" quotePrefix="1">
      <alignment horizontal="right" shrinkToFit="1"/>
    </xf>
    <xf numFmtId="177" fontId="69" fillId="36" borderId="25" xfId="0" applyNumberFormat="1" applyFont="1" applyFill="1" applyBorder="1" applyAlignment="1">
      <alignment horizontal="right" shrinkToFit="1"/>
    </xf>
    <xf numFmtId="177" fontId="69" fillId="36" borderId="39" xfId="0" applyNumberFormat="1" applyFont="1" applyFill="1" applyBorder="1" applyAlignment="1">
      <alignment horizontal="right" shrinkToFit="1"/>
    </xf>
    <xf numFmtId="176" fontId="69" fillId="36" borderId="25" xfId="0" applyNumberFormat="1" applyFont="1" applyFill="1" applyBorder="1" applyAlignment="1" applyProtection="1" quotePrefix="1">
      <alignment horizontal="right" shrinkToFit="1"/>
      <protection locked="0"/>
    </xf>
    <xf numFmtId="176" fontId="69" fillId="36" borderId="35" xfId="0" applyNumberFormat="1" applyFont="1" applyFill="1" applyBorder="1" applyAlignment="1" quotePrefix="1">
      <alignment horizontal="right" shrinkToFit="1"/>
    </xf>
    <xf numFmtId="49" fontId="69" fillId="36" borderId="45" xfId="0" applyNumberFormat="1" applyFont="1" applyFill="1" applyBorder="1" applyAlignment="1">
      <alignment horizontal="center" shrinkToFit="1"/>
    </xf>
    <xf numFmtId="176" fontId="69" fillId="36" borderId="42" xfId="0" applyNumberFormat="1" applyFont="1" applyFill="1" applyBorder="1" applyAlignment="1" quotePrefix="1">
      <alignment horizontal="left" shrinkToFit="1"/>
    </xf>
    <xf numFmtId="176" fontId="69" fillId="36" borderId="42" xfId="0" applyNumberFormat="1" applyFont="1" applyFill="1" applyBorder="1" applyAlignment="1" quotePrefix="1">
      <alignment horizontal="right" shrinkToFit="1"/>
    </xf>
    <xf numFmtId="177" fontId="69" fillId="36" borderId="42" xfId="0" applyNumberFormat="1" applyFont="1" applyFill="1" applyBorder="1" applyAlignment="1">
      <alignment horizontal="right" shrinkToFit="1"/>
    </xf>
    <xf numFmtId="177" fontId="69" fillId="36" borderId="46" xfId="0" applyNumberFormat="1" applyFont="1" applyFill="1" applyBorder="1" applyAlignment="1">
      <alignment horizontal="right" shrinkToFit="1"/>
    </xf>
    <xf numFmtId="176" fontId="69" fillId="36" borderId="42" xfId="0" applyNumberFormat="1" applyFont="1" applyFill="1" applyBorder="1" applyAlignment="1" applyProtection="1" quotePrefix="1">
      <alignment horizontal="right" shrinkToFit="1"/>
      <protection locked="0"/>
    </xf>
    <xf numFmtId="176" fontId="69" fillId="36" borderId="43" xfId="0" applyNumberFormat="1" applyFont="1" applyFill="1" applyBorder="1" applyAlignment="1" quotePrefix="1">
      <alignment horizontal="right" shrinkToFit="1"/>
    </xf>
    <xf numFmtId="177" fontId="73" fillId="36" borderId="0" xfId="0" applyNumberFormat="1" applyFont="1" applyFill="1" applyAlignment="1">
      <alignment horizontal="center" shrinkToFit="1"/>
    </xf>
    <xf numFmtId="177" fontId="69" fillId="36" borderId="47" xfId="0" applyNumberFormat="1" applyFont="1" applyFill="1" applyBorder="1" applyAlignment="1">
      <alignment shrinkToFit="1"/>
    </xf>
    <xf numFmtId="177" fontId="69" fillId="36" borderId="48" xfId="0" applyNumberFormat="1" applyFont="1" applyFill="1" applyBorder="1" applyAlignment="1">
      <alignment horizontal="center" shrinkToFit="1"/>
    </xf>
    <xf numFmtId="177" fontId="69" fillId="36" borderId="23" xfId="0" applyNumberFormat="1" applyFont="1" applyFill="1" applyBorder="1" applyAlignment="1">
      <alignment horizontal="right" shrinkToFit="1"/>
    </xf>
    <xf numFmtId="177" fontId="69" fillId="36" borderId="49" xfId="0" applyNumberFormat="1" applyFont="1" applyFill="1" applyBorder="1" applyAlignment="1">
      <alignment horizontal="right" shrinkToFit="1"/>
    </xf>
    <xf numFmtId="177" fontId="69" fillId="36" borderId="34" xfId="0" applyNumberFormat="1" applyFont="1" applyFill="1" applyBorder="1" applyAlignment="1">
      <alignment horizontal="right" shrinkToFit="1"/>
    </xf>
    <xf numFmtId="177" fontId="69" fillId="36" borderId="50" xfId="0" applyNumberFormat="1" applyFont="1" applyFill="1" applyBorder="1" applyAlignment="1">
      <alignment horizontal="center" vertical="center" shrinkToFit="1"/>
    </xf>
    <xf numFmtId="177" fontId="69" fillId="36" borderId="12" xfId="0" applyNumberFormat="1" applyFont="1" applyFill="1" applyBorder="1" applyAlignment="1">
      <alignment shrinkToFit="1"/>
    </xf>
    <xf numFmtId="177" fontId="67" fillId="36" borderId="12" xfId="0" applyNumberFormat="1" applyFont="1" applyFill="1" applyBorder="1" applyAlignment="1">
      <alignment horizontal="center" shrinkToFit="1"/>
    </xf>
    <xf numFmtId="177" fontId="74" fillId="36" borderId="31" xfId="0" applyNumberFormat="1" applyFont="1" applyFill="1" applyBorder="1" applyAlignment="1">
      <alignment horizontal="center" shrinkToFit="1"/>
    </xf>
    <xf numFmtId="176" fontId="69" fillId="36" borderId="29" xfId="0" applyNumberFormat="1" applyFont="1" applyFill="1" applyBorder="1" applyAlignment="1" applyProtection="1" quotePrefix="1">
      <alignment horizontal="right" shrinkToFit="1"/>
      <protection locked="0"/>
    </xf>
    <xf numFmtId="176" fontId="69" fillId="36" borderId="29" xfId="0" applyNumberFormat="1" applyFont="1" applyFill="1" applyBorder="1" applyAlignment="1" quotePrefix="1">
      <alignment horizontal="right" shrinkToFit="1"/>
    </xf>
    <xf numFmtId="177" fontId="69" fillId="36" borderId="26" xfId="0" applyNumberFormat="1" applyFont="1" applyFill="1" applyBorder="1" applyAlignment="1">
      <alignment horizontal="left" shrinkToFit="1"/>
    </xf>
    <xf numFmtId="177" fontId="73" fillId="36" borderId="12" xfId="0" applyNumberFormat="1" applyFont="1" applyFill="1" applyBorder="1" applyAlignment="1">
      <alignment shrinkToFit="1"/>
    </xf>
    <xf numFmtId="176" fontId="69" fillId="36" borderId="30" xfId="0" applyNumberFormat="1" applyFont="1" applyFill="1" applyBorder="1" applyAlignment="1" applyProtection="1" quotePrefix="1">
      <alignment horizontal="right" shrinkToFit="1"/>
      <protection locked="0"/>
    </xf>
    <xf numFmtId="176" fontId="69" fillId="36" borderId="30" xfId="0" applyNumberFormat="1" applyFont="1" applyFill="1" applyBorder="1" applyAlignment="1" quotePrefix="1">
      <alignment horizontal="right" shrinkToFit="1"/>
    </xf>
    <xf numFmtId="177" fontId="69" fillId="36" borderId="24" xfId="0" applyNumberFormat="1" applyFont="1" applyFill="1" applyBorder="1" applyAlignment="1">
      <alignment horizontal="left" shrinkToFit="1"/>
    </xf>
    <xf numFmtId="176" fontId="69" fillId="36" borderId="30" xfId="0" applyNumberFormat="1" applyFont="1" applyFill="1" applyBorder="1" applyAlignment="1" applyProtection="1">
      <alignment horizontal="right" shrinkToFit="1"/>
      <protection locked="0"/>
    </xf>
    <xf numFmtId="176" fontId="69" fillId="36" borderId="30" xfId="0" applyNumberFormat="1" applyFont="1" applyFill="1" applyBorder="1" applyAlignment="1">
      <alignment horizontal="right" shrinkToFit="1"/>
    </xf>
    <xf numFmtId="176" fontId="69" fillId="36" borderId="51" xfId="0" applyNumberFormat="1" applyFont="1" applyFill="1" applyBorder="1" applyAlignment="1" quotePrefix="1">
      <alignment horizontal="right" shrinkToFit="1"/>
    </xf>
    <xf numFmtId="176" fontId="69" fillId="36" borderId="31" xfId="0" applyNumberFormat="1" applyFont="1" applyFill="1" applyBorder="1" applyAlignment="1" quotePrefix="1">
      <alignment horizontal="right" shrinkToFit="1"/>
    </xf>
    <xf numFmtId="177" fontId="69" fillId="36" borderId="52" xfId="0" applyNumberFormat="1" applyFont="1" applyFill="1" applyBorder="1" applyAlignment="1">
      <alignment horizontal="right" shrinkToFit="1"/>
    </xf>
    <xf numFmtId="217" fontId="69" fillId="36" borderId="24" xfId="0" applyNumberFormat="1" applyFont="1" applyFill="1" applyBorder="1" applyAlignment="1" quotePrefix="1">
      <alignment horizontal="right" shrinkToFit="1"/>
    </xf>
    <xf numFmtId="176" fontId="69" fillId="36" borderId="31" xfId="0" applyNumberFormat="1" applyFont="1" applyFill="1" applyBorder="1" applyAlignment="1" applyProtection="1" quotePrefix="1">
      <alignment horizontal="right" shrinkToFit="1"/>
      <protection locked="0"/>
    </xf>
    <xf numFmtId="177" fontId="74" fillId="36" borderId="0" xfId="0" applyNumberFormat="1" applyFont="1" applyFill="1" applyAlignment="1">
      <alignment/>
    </xf>
    <xf numFmtId="0" fontId="76" fillId="36" borderId="0" xfId="61" applyFont="1" applyFill="1" applyAlignment="1">
      <alignment horizontal="left"/>
      <protection/>
    </xf>
    <xf numFmtId="177" fontId="69" fillId="36" borderId="0" xfId="0" applyNumberFormat="1" applyFont="1" applyFill="1" applyAlignment="1">
      <alignment/>
    </xf>
    <xf numFmtId="204" fontId="74" fillId="36" borderId="0" xfId="0" applyNumberFormat="1" applyFont="1" applyFill="1" applyAlignment="1">
      <alignment horizontal="right"/>
    </xf>
    <xf numFmtId="177" fontId="76" fillId="36" borderId="0" xfId="0" applyNumberFormat="1" applyFont="1" applyFill="1" applyAlignment="1">
      <alignment vertical="top"/>
    </xf>
    <xf numFmtId="177" fontId="74" fillId="36" borderId="0" xfId="0" applyNumberFormat="1" applyFont="1" applyFill="1" applyAlignment="1">
      <alignment horizontal="left"/>
    </xf>
    <xf numFmtId="177" fontId="67" fillId="36" borderId="0" xfId="0" applyNumberFormat="1" applyFont="1" applyFill="1" applyAlignment="1">
      <alignment horizontal="left"/>
    </xf>
    <xf numFmtId="177" fontId="67" fillId="36" borderId="0" xfId="0" applyNumberFormat="1" applyFont="1" applyFill="1" applyAlignment="1">
      <alignment/>
    </xf>
    <xf numFmtId="177" fontId="69" fillId="36" borderId="29" xfId="0" applyNumberFormat="1" applyFont="1" applyFill="1" applyBorder="1" applyAlignment="1" applyProtection="1">
      <alignment horizontal="right" shrinkToFit="1"/>
      <protection locked="0"/>
    </xf>
    <xf numFmtId="177" fontId="69" fillId="36" borderId="30" xfId="0" applyNumberFormat="1" applyFont="1" applyFill="1" applyBorder="1" applyAlignment="1" applyProtection="1">
      <alignment horizontal="right" shrinkToFit="1"/>
      <protection locked="0"/>
    </xf>
    <xf numFmtId="177" fontId="69" fillId="36" borderId="37" xfId="0" applyNumberFormat="1" applyFont="1" applyFill="1" applyBorder="1" applyAlignment="1" applyProtection="1">
      <alignment horizontal="right" shrinkToFit="1"/>
      <protection locked="0"/>
    </xf>
    <xf numFmtId="177" fontId="69" fillId="36" borderId="39" xfId="0" applyNumberFormat="1" applyFont="1" applyFill="1" applyBorder="1" applyAlignment="1" applyProtection="1">
      <alignment horizontal="right" shrinkToFit="1"/>
      <protection locked="0"/>
    </xf>
    <xf numFmtId="177" fontId="69" fillId="36" borderId="45" xfId="0" applyNumberFormat="1" applyFont="1" applyFill="1" applyBorder="1" applyAlignment="1">
      <alignment horizontal="center" shrinkToFit="1"/>
    </xf>
    <xf numFmtId="177" fontId="69" fillId="36" borderId="46" xfId="0" applyNumberFormat="1" applyFont="1" applyFill="1" applyBorder="1" applyAlignment="1" applyProtection="1">
      <alignment horizontal="right" shrinkToFit="1"/>
      <protection locked="0"/>
    </xf>
    <xf numFmtId="176" fontId="69" fillId="36" borderId="51" xfId="0" applyNumberFormat="1" applyFont="1" applyFill="1" applyBorder="1" applyAlignment="1" applyProtection="1" quotePrefix="1">
      <alignment horizontal="right" shrinkToFit="1"/>
      <protection locked="0"/>
    </xf>
    <xf numFmtId="177" fontId="69" fillId="36" borderId="13" xfId="0" applyNumberFormat="1" applyFont="1" applyFill="1" applyBorder="1" applyAlignment="1">
      <alignment shrinkToFit="1"/>
    </xf>
    <xf numFmtId="177" fontId="69" fillId="36" borderId="50" xfId="0" applyNumberFormat="1" applyFont="1" applyFill="1" applyBorder="1" applyAlignment="1">
      <alignment shrinkToFit="1"/>
    </xf>
    <xf numFmtId="176" fontId="69" fillId="36" borderId="25" xfId="0" applyNumberFormat="1" applyFont="1" applyFill="1" applyBorder="1" applyAlignment="1" applyProtection="1">
      <alignment horizontal="right" shrinkToFit="1"/>
      <protection locked="0"/>
    </xf>
    <xf numFmtId="177" fontId="69" fillId="36" borderId="51" xfId="0" applyNumberFormat="1" applyFont="1" applyFill="1" applyBorder="1" applyAlignment="1" applyProtection="1">
      <alignment horizontal="right" shrinkToFit="1"/>
      <protection locked="0"/>
    </xf>
    <xf numFmtId="176" fontId="69" fillId="36" borderId="25" xfId="0" applyNumberFormat="1" applyFont="1" applyFill="1" applyBorder="1" applyAlignment="1">
      <alignment horizontal="right" shrinkToFit="1"/>
    </xf>
    <xf numFmtId="177" fontId="69" fillId="36" borderId="51" xfId="0" applyNumberFormat="1" applyFont="1" applyFill="1" applyBorder="1" applyAlignment="1">
      <alignment horizontal="right" shrinkToFit="1"/>
    </xf>
    <xf numFmtId="177" fontId="69" fillId="36" borderId="31" xfId="0" applyNumberFormat="1" applyFont="1" applyFill="1" applyBorder="1" applyAlignment="1" applyProtection="1">
      <alignment horizontal="right" shrinkToFit="1"/>
      <protection locked="0"/>
    </xf>
    <xf numFmtId="177" fontId="69" fillId="36" borderId="31" xfId="0" applyNumberFormat="1" applyFont="1" applyFill="1" applyBorder="1" applyAlignment="1">
      <alignment horizontal="right" shrinkToFit="1"/>
    </xf>
    <xf numFmtId="177" fontId="67" fillId="36" borderId="50" xfId="0" applyNumberFormat="1" applyFont="1" applyFill="1" applyBorder="1" applyAlignment="1">
      <alignment horizontal="center" shrinkToFit="1"/>
    </xf>
    <xf numFmtId="177" fontId="67" fillId="36" borderId="50" xfId="0" applyNumberFormat="1" applyFont="1" applyFill="1" applyBorder="1" applyAlignment="1">
      <alignment shrinkToFit="1"/>
    </xf>
    <xf numFmtId="177" fontId="73" fillId="36" borderId="50" xfId="0" applyNumberFormat="1" applyFont="1" applyFill="1" applyBorder="1" applyAlignment="1">
      <alignment horizontal="center" vertical="center" shrinkToFit="1"/>
    </xf>
    <xf numFmtId="177" fontId="69" fillId="36" borderId="17" xfId="0" applyNumberFormat="1" applyFont="1" applyFill="1" applyBorder="1" applyAlignment="1">
      <alignment horizontal="center" shrinkToFit="1"/>
    </xf>
    <xf numFmtId="176" fontId="69" fillId="36" borderId="18" xfId="0" applyNumberFormat="1" applyFont="1" applyFill="1" applyBorder="1" applyAlignment="1" quotePrefix="1">
      <alignment horizontal="left" shrinkToFit="1"/>
    </xf>
    <xf numFmtId="176" fontId="69" fillId="36" borderId="18" xfId="0" applyNumberFormat="1" applyFont="1" applyFill="1" applyBorder="1" applyAlignment="1" quotePrefix="1">
      <alignment horizontal="right" shrinkToFit="1"/>
    </xf>
    <xf numFmtId="176" fontId="69" fillId="36" borderId="18" xfId="0" applyNumberFormat="1" applyFont="1" applyFill="1" applyBorder="1" applyAlignment="1" applyProtection="1" quotePrefix="1">
      <alignment horizontal="right" shrinkToFit="1"/>
      <protection locked="0"/>
    </xf>
    <xf numFmtId="177" fontId="69" fillId="36" borderId="53" xfId="0" applyNumberFormat="1" applyFont="1" applyFill="1" applyBorder="1" applyAlignment="1" applyProtection="1">
      <alignment horizontal="right" shrinkToFit="1"/>
      <protection locked="0"/>
    </xf>
    <xf numFmtId="176" fontId="69" fillId="36" borderId="18" xfId="0" applyNumberFormat="1" applyFont="1" applyFill="1" applyBorder="1" applyAlignment="1">
      <alignment horizontal="right" shrinkToFit="1"/>
    </xf>
    <xf numFmtId="177" fontId="69" fillId="36" borderId="18" xfId="0" applyNumberFormat="1" applyFont="1" applyFill="1" applyBorder="1" applyAlignment="1">
      <alignment horizontal="right" shrinkToFit="1"/>
    </xf>
    <xf numFmtId="176" fontId="69" fillId="36" borderId="18" xfId="0" applyNumberFormat="1" applyFont="1" applyFill="1" applyBorder="1" applyAlignment="1" applyProtection="1">
      <alignment horizontal="right" shrinkToFit="1"/>
      <protection locked="0"/>
    </xf>
    <xf numFmtId="176" fontId="69" fillId="36" borderId="53" xfId="0" applyNumberFormat="1" applyFont="1" applyFill="1" applyBorder="1" applyAlignment="1">
      <alignment horizontal="right" shrinkToFit="1"/>
    </xf>
    <xf numFmtId="176" fontId="69" fillId="36" borderId="54" xfId="0" applyNumberFormat="1" applyFont="1" applyFill="1" applyBorder="1" applyAlignment="1" quotePrefix="1">
      <alignment horizontal="right" shrinkToFit="1"/>
    </xf>
    <xf numFmtId="177" fontId="69" fillId="36" borderId="50" xfId="0" applyNumberFormat="1" applyFont="1" applyFill="1" applyBorder="1" applyAlignment="1">
      <alignment horizontal="center" shrinkToFit="1"/>
    </xf>
    <xf numFmtId="176" fontId="69" fillId="36" borderId="28" xfId="0" applyNumberFormat="1" applyFont="1" applyFill="1" applyBorder="1" applyAlignment="1" applyProtection="1" quotePrefix="1">
      <alignment horizontal="right" shrinkToFit="1"/>
      <protection locked="0"/>
    </xf>
    <xf numFmtId="176" fontId="69" fillId="36" borderId="27" xfId="0" applyNumberFormat="1" applyFont="1" applyFill="1" applyBorder="1" applyAlignment="1" applyProtection="1" quotePrefix="1">
      <alignment horizontal="right" shrinkToFit="1"/>
      <protection locked="0"/>
    </xf>
    <xf numFmtId="176" fontId="69" fillId="36" borderId="27" xfId="0" applyNumberFormat="1" applyFont="1" applyFill="1" applyBorder="1" applyAlignment="1" applyProtection="1">
      <alignment horizontal="right" shrinkToFit="1"/>
      <protection locked="0"/>
    </xf>
    <xf numFmtId="176" fontId="69" fillId="36" borderId="35" xfId="0" applyNumberFormat="1" applyFont="1" applyFill="1" applyBorder="1" applyAlignment="1" applyProtection="1" quotePrefix="1">
      <alignment horizontal="right" shrinkToFit="1"/>
      <protection locked="0"/>
    </xf>
    <xf numFmtId="176" fontId="69" fillId="36" borderId="43" xfId="0" applyNumberFormat="1" applyFont="1" applyFill="1" applyBorder="1" applyAlignment="1" applyProtection="1" quotePrefix="1">
      <alignment horizontal="right" shrinkToFit="1"/>
      <protection locked="0"/>
    </xf>
    <xf numFmtId="217" fontId="69" fillId="36" borderId="26" xfId="0" applyNumberFormat="1" applyFont="1" applyFill="1" applyBorder="1" applyAlignment="1" quotePrefix="1">
      <alignment horizontal="right" shrinkToFit="1"/>
    </xf>
    <xf numFmtId="204" fontId="74" fillId="36" borderId="50" xfId="0" applyNumberFormat="1" applyFont="1" applyFill="1" applyBorder="1" applyAlignment="1">
      <alignment horizontal="right"/>
    </xf>
    <xf numFmtId="176" fontId="4" fillId="36" borderId="28" xfId="0" applyNumberFormat="1" applyFont="1" applyFill="1" applyBorder="1" applyAlignment="1">
      <alignment shrinkToFit="1"/>
    </xf>
    <xf numFmtId="49" fontId="69" fillId="36" borderId="45" xfId="0" applyNumberFormat="1" applyFont="1" applyFill="1" applyBorder="1" applyAlignment="1" quotePrefix="1">
      <alignment horizontal="center" shrinkToFit="1"/>
    </xf>
    <xf numFmtId="217" fontId="69" fillId="36" borderId="42" xfId="0" applyNumberFormat="1" applyFont="1" applyFill="1" applyBorder="1" applyAlignment="1" quotePrefix="1">
      <alignment horizontal="right" shrinkToFit="1"/>
    </xf>
    <xf numFmtId="176" fontId="69" fillId="36" borderId="42" xfId="0" applyNumberFormat="1" applyFont="1" applyFill="1" applyBorder="1" applyAlignment="1">
      <alignment horizontal="left" shrinkToFit="1"/>
    </xf>
    <xf numFmtId="49" fontId="69" fillId="36" borderId="21" xfId="0" applyNumberFormat="1" applyFont="1" applyFill="1" applyBorder="1" applyAlignment="1">
      <alignment horizontal="center" shrinkToFit="1"/>
    </xf>
    <xf numFmtId="177" fontId="69" fillId="36" borderId="21" xfId="0" applyNumberFormat="1" applyFont="1" applyFill="1" applyBorder="1" applyAlignment="1" quotePrefix="1">
      <alignment horizontal="center" shrinkToFit="1"/>
    </xf>
    <xf numFmtId="177" fontId="73" fillId="36" borderId="47" xfId="0" applyNumberFormat="1" applyFont="1" applyFill="1" applyBorder="1" applyAlignment="1">
      <alignment shrinkToFit="1"/>
    </xf>
    <xf numFmtId="177" fontId="73" fillId="36" borderId="23" xfId="0" applyNumberFormat="1" applyFont="1" applyFill="1" applyBorder="1" applyAlignment="1">
      <alignment horizontal="right" shrinkToFit="1"/>
    </xf>
    <xf numFmtId="177" fontId="73" fillId="36" borderId="49" xfId="0" applyNumberFormat="1" applyFont="1" applyFill="1" applyBorder="1" applyAlignment="1">
      <alignment horizontal="right" shrinkToFit="1"/>
    </xf>
    <xf numFmtId="177" fontId="73" fillId="36" borderId="34" xfId="0" applyNumberFormat="1" applyFont="1" applyFill="1" applyBorder="1" applyAlignment="1">
      <alignment horizontal="right" shrinkToFit="1"/>
    </xf>
    <xf numFmtId="177" fontId="4" fillId="36" borderId="24" xfId="0" applyNumberFormat="1" applyFont="1" applyFill="1" applyBorder="1" applyAlignment="1" applyProtection="1" quotePrefix="1">
      <alignment/>
      <protection locked="0"/>
    </xf>
    <xf numFmtId="49" fontId="69" fillId="36" borderId="42" xfId="0" applyNumberFormat="1" applyFont="1" applyFill="1" applyBorder="1" applyAlignment="1" quotePrefix="1">
      <alignment horizontal="right" shrinkToFit="1"/>
    </xf>
    <xf numFmtId="176" fontId="69" fillId="36" borderId="26" xfId="0" applyNumberFormat="1" applyFont="1" applyFill="1" applyBorder="1" applyAlignment="1">
      <alignment horizontal="right" shrinkToFit="1"/>
    </xf>
    <xf numFmtId="176" fontId="69" fillId="36" borderId="29" xfId="0" applyNumberFormat="1" applyFont="1" applyFill="1" applyBorder="1" applyAlignment="1">
      <alignment horizontal="right" shrinkToFit="1"/>
    </xf>
    <xf numFmtId="177" fontId="73" fillId="36" borderId="0" xfId="0" applyNumberFormat="1" applyFont="1" applyFill="1" applyAlignment="1">
      <alignment horizontal="center" shrinkToFit="1"/>
    </xf>
    <xf numFmtId="177" fontId="73" fillId="36" borderId="0" xfId="0" applyNumberFormat="1" applyFont="1" applyFill="1" applyAlignment="1">
      <alignment horizontal="right" shrinkToFit="1"/>
    </xf>
    <xf numFmtId="177" fontId="69" fillId="36" borderId="0" xfId="0" applyNumberFormat="1" applyFont="1" applyFill="1" applyAlignment="1">
      <alignment vertical="top" wrapText="1" shrinkToFit="1"/>
    </xf>
    <xf numFmtId="49" fontId="69" fillId="36" borderId="26" xfId="0" applyNumberFormat="1" applyFont="1" applyFill="1" applyBorder="1" applyAlignment="1" quotePrefix="1">
      <alignment horizontal="right" shrinkToFit="1"/>
    </xf>
    <xf numFmtId="49" fontId="69" fillId="36" borderId="24" xfId="0" applyNumberFormat="1" applyFont="1" applyFill="1" applyBorder="1" applyAlignment="1" quotePrefix="1">
      <alignment horizontal="center" shrinkToFit="1"/>
    </xf>
    <xf numFmtId="177" fontId="74" fillId="36" borderId="0" xfId="0" applyNumberFormat="1" applyFont="1" applyFill="1" applyAlignment="1">
      <alignment horizontal="right"/>
    </xf>
    <xf numFmtId="198" fontId="74" fillId="36" borderId="50" xfId="0" applyNumberFormat="1" applyFont="1" applyFill="1" applyBorder="1" applyAlignment="1">
      <alignment horizontal="right"/>
    </xf>
    <xf numFmtId="177" fontId="77" fillId="36" borderId="0" xfId="0" applyNumberFormat="1" applyFont="1" applyFill="1" applyAlignment="1">
      <alignment shrinkToFit="1"/>
    </xf>
    <xf numFmtId="0" fontId="25" fillId="36" borderId="14" xfId="62" applyFont="1" applyFill="1" applyBorder="1" applyAlignment="1">
      <alignment vertical="center"/>
      <protection/>
    </xf>
    <xf numFmtId="0" fontId="18" fillId="36" borderId="0" xfId="62" applyFill="1">
      <alignment/>
      <protection/>
    </xf>
    <xf numFmtId="0" fontId="16" fillId="36" borderId="36" xfId="62" applyFont="1" applyFill="1" applyBorder="1" applyAlignment="1">
      <alignment vertical="top"/>
      <protection/>
    </xf>
    <xf numFmtId="0" fontId="16" fillId="36" borderId="0" xfId="62" applyFont="1" applyFill="1" applyAlignment="1">
      <alignment vertical="top"/>
      <protection/>
    </xf>
    <xf numFmtId="220" fontId="25" fillId="36" borderId="40" xfId="62" applyNumberFormat="1" applyFont="1" applyFill="1" applyBorder="1" applyAlignment="1">
      <alignment horizontal="center"/>
      <protection/>
    </xf>
    <xf numFmtId="0" fontId="26" fillId="36" borderId="0" xfId="62" applyFont="1" applyFill="1" applyAlignment="1">
      <alignment horizontal="center"/>
      <protection/>
    </xf>
    <xf numFmtId="0" fontId="20" fillId="36" borderId="11" xfId="62" applyFont="1" applyFill="1" applyBorder="1" applyAlignment="1">
      <alignment horizontal="center" vertical="center"/>
      <protection/>
    </xf>
    <xf numFmtId="0" fontId="20" fillId="36" borderId="11" xfId="62" applyFont="1" applyFill="1" applyBorder="1" applyAlignment="1">
      <alignment horizontal="center" vertical="center" shrinkToFit="1"/>
      <protection/>
    </xf>
    <xf numFmtId="0" fontId="25" fillId="36" borderId="0" xfId="62" applyFont="1" applyFill="1">
      <alignment/>
      <protection/>
    </xf>
    <xf numFmtId="0" fontId="18" fillId="36" borderId="11" xfId="62" applyFill="1" applyBorder="1" applyAlignment="1">
      <alignment horizontal="center" vertical="center" wrapText="1"/>
      <protection/>
    </xf>
    <xf numFmtId="176" fontId="20" fillId="36" borderId="11" xfId="62" applyNumberFormat="1" applyFont="1" applyFill="1" applyBorder="1" applyAlignment="1">
      <alignment vertical="center" wrapText="1"/>
      <protection/>
    </xf>
    <xf numFmtId="214" fontId="25" fillId="36" borderId="11" xfId="62" applyNumberFormat="1" applyFont="1" applyFill="1" applyBorder="1" applyAlignment="1">
      <alignment horizontal="right"/>
      <protection/>
    </xf>
    <xf numFmtId="0" fontId="18" fillId="36" borderId="0" xfId="62" applyFill="1" applyAlignment="1">
      <alignment horizontal="center" vertical="center"/>
      <protection/>
    </xf>
    <xf numFmtId="0" fontId="18" fillId="36" borderId="0" xfId="62" applyFill="1" applyAlignment="1">
      <alignment vertical="center"/>
      <protection/>
    </xf>
    <xf numFmtId="9" fontId="71" fillId="37" borderId="11" xfId="42" applyFont="1" applyFill="1" applyBorder="1" applyAlignment="1" applyProtection="1">
      <alignment vertical="center" shrinkToFit="1"/>
      <protection locked="0"/>
    </xf>
    <xf numFmtId="177" fontId="69" fillId="36" borderId="24" xfId="0" applyNumberFormat="1" applyFont="1" applyFill="1" applyBorder="1" applyAlignment="1" quotePrefix="1">
      <alignment horizontal="right" shrinkToFit="1"/>
    </xf>
    <xf numFmtId="177" fontId="73" fillId="36" borderId="50" xfId="0" applyNumberFormat="1" applyFont="1" applyFill="1" applyBorder="1" applyAlignment="1">
      <alignment horizontal="center" shrinkToFit="1"/>
    </xf>
    <xf numFmtId="177" fontId="69" fillId="36" borderId="45" xfId="0" applyNumberFormat="1" applyFont="1" applyFill="1" applyBorder="1" applyAlignment="1">
      <alignment horizontal="center" shrinkToFit="1"/>
    </xf>
    <xf numFmtId="176" fontId="78" fillId="36" borderId="28" xfId="0" applyNumberFormat="1" applyFont="1" applyFill="1" applyBorder="1" applyAlignment="1">
      <alignment shrinkToFit="1"/>
    </xf>
    <xf numFmtId="176" fontId="78" fillId="36" borderId="27" xfId="0" applyNumberFormat="1" applyFont="1" applyFill="1" applyBorder="1" applyAlignment="1">
      <alignment shrinkToFit="1"/>
    </xf>
    <xf numFmtId="177" fontId="69" fillId="36" borderId="26" xfId="0" applyNumberFormat="1" applyFont="1" applyFill="1" applyBorder="1" applyAlignment="1" quotePrefix="1">
      <alignment horizontal="right" shrinkToFit="1"/>
    </xf>
    <xf numFmtId="177" fontId="78" fillId="36" borderId="24" xfId="0" applyNumberFormat="1" applyFont="1" applyFill="1" applyBorder="1" applyAlignment="1" quotePrefix="1">
      <alignment/>
    </xf>
    <xf numFmtId="177" fontId="78" fillId="36" borderId="24" xfId="0" applyNumberFormat="1" applyFont="1" applyFill="1" applyBorder="1" applyAlignment="1" applyProtection="1" quotePrefix="1">
      <alignment/>
      <protection locked="0"/>
    </xf>
    <xf numFmtId="177" fontId="69" fillId="36" borderId="30" xfId="0" applyNumberFormat="1" applyFont="1" applyFill="1" applyBorder="1" applyAlignment="1" applyProtection="1">
      <alignment horizontal="right" shrinkToFit="1"/>
      <protection/>
    </xf>
    <xf numFmtId="177" fontId="69" fillId="36" borderId="24" xfId="0" applyNumberFormat="1" applyFont="1" applyFill="1" applyBorder="1" applyAlignment="1" applyProtection="1">
      <alignment horizontal="right" shrinkToFit="1"/>
      <protection/>
    </xf>
    <xf numFmtId="176" fontId="69" fillId="36" borderId="24" xfId="0" applyNumberFormat="1" applyFont="1" applyFill="1" applyBorder="1" applyAlignment="1" applyProtection="1">
      <alignment horizontal="right" shrinkToFit="1"/>
      <protection/>
    </xf>
    <xf numFmtId="176" fontId="69" fillId="36" borderId="30" xfId="0" applyNumberFormat="1" applyFont="1" applyFill="1" applyBorder="1" applyAlignment="1" applyProtection="1">
      <alignment horizontal="right" shrinkToFit="1"/>
      <protection/>
    </xf>
    <xf numFmtId="176" fontId="69" fillId="36" borderId="24" xfId="0" applyNumberFormat="1" applyFont="1" applyFill="1" applyBorder="1" applyAlignment="1" applyProtection="1" quotePrefix="1">
      <alignment horizontal="right" shrinkToFit="1"/>
      <protection/>
    </xf>
    <xf numFmtId="176" fontId="69" fillId="36" borderId="30" xfId="0" applyNumberFormat="1" applyFont="1" applyFill="1" applyBorder="1" applyAlignment="1" applyProtection="1" quotePrefix="1">
      <alignment horizontal="right" shrinkToFit="1"/>
      <protection/>
    </xf>
    <xf numFmtId="176" fontId="69" fillId="36" borderId="25" xfId="0" applyNumberFormat="1" applyFont="1" applyFill="1" applyBorder="1" applyAlignment="1" applyProtection="1" quotePrefix="1">
      <alignment horizontal="right" shrinkToFit="1"/>
      <protection/>
    </xf>
    <xf numFmtId="177" fontId="69" fillId="36" borderId="25" xfId="0" applyNumberFormat="1" applyFont="1" applyFill="1" applyBorder="1" applyAlignment="1" applyProtection="1">
      <alignment horizontal="right" shrinkToFit="1"/>
      <protection/>
    </xf>
    <xf numFmtId="176" fontId="69" fillId="36" borderId="51" xfId="0" applyNumberFormat="1" applyFont="1" applyFill="1" applyBorder="1" applyAlignment="1" applyProtection="1" quotePrefix="1">
      <alignment horizontal="right" shrinkToFit="1"/>
      <protection/>
    </xf>
    <xf numFmtId="219" fontId="70" fillId="36" borderId="13" xfId="0" applyNumberFormat="1" applyFont="1" applyFill="1" applyBorder="1" applyAlignment="1" applyProtection="1">
      <alignment horizontal="center"/>
      <protection locked="0"/>
    </xf>
    <xf numFmtId="219" fontId="70" fillId="36" borderId="14" xfId="0" applyNumberFormat="1" applyFont="1" applyFill="1" applyBorder="1" applyAlignment="1" applyProtection="1">
      <alignment horizontal="center"/>
      <protection locked="0"/>
    </xf>
    <xf numFmtId="219" fontId="70" fillId="36" borderId="15" xfId="0" applyNumberFormat="1" applyFont="1" applyFill="1" applyBorder="1" applyAlignment="1" applyProtection="1">
      <alignment horizontal="center"/>
      <protection locked="0"/>
    </xf>
    <xf numFmtId="0" fontId="79" fillId="36" borderId="0" xfId="0" applyFont="1" applyFill="1" applyAlignment="1">
      <alignment vertical="center"/>
    </xf>
    <xf numFmtId="216" fontId="70" fillId="36" borderId="13" xfId="0" applyNumberFormat="1" applyFont="1" applyFill="1" applyBorder="1" applyAlignment="1">
      <alignment horizontal="center" vertical="center"/>
    </xf>
    <xf numFmtId="216" fontId="70" fillId="36" borderId="14" xfId="0" applyNumberFormat="1" applyFont="1" applyFill="1" applyBorder="1" applyAlignment="1">
      <alignment horizontal="center" vertical="center"/>
    </xf>
    <xf numFmtId="0" fontId="80" fillId="36" borderId="0" xfId="43" applyFont="1" applyFill="1" applyAlignment="1" applyProtection="1">
      <alignment horizontal="left"/>
      <protection/>
    </xf>
    <xf numFmtId="0" fontId="69" fillId="36" borderId="55" xfId="0" applyFont="1" applyFill="1" applyBorder="1" applyAlignment="1">
      <alignment vertical="top"/>
    </xf>
    <xf numFmtId="0" fontId="69" fillId="36" borderId="50" xfId="0" applyFont="1" applyFill="1" applyBorder="1" applyAlignment="1">
      <alignment vertical="top"/>
    </xf>
    <xf numFmtId="0" fontId="69" fillId="36" borderId="41" xfId="0" applyFont="1" applyFill="1" applyBorder="1" applyAlignment="1">
      <alignment vertical="top"/>
    </xf>
    <xf numFmtId="178" fontId="68" fillId="36" borderId="0" xfId="0" applyNumberFormat="1" applyFont="1" applyFill="1" applyAlignment="1">
      <alignment horizontal="right" vertical="center"/>
    </xf>
    <xf numFmtId="187" fontId="67" fillId="36" borderId="0" xfId="0" applyNumberFormat="1" applyFont="1" applyFill="1" applyAlignment="1">
      <alignment horizontal="center" vertical="center"/>
    </xf>
    <xf numFmtId="0" fontId="69" fillId="36" borderId="55" xfId="0" applyFont="1" applyFill="1" applyBorder="1" applyAlignment="1">
      <alignment horizontal="left" vertical="top"/>
    </xf>
    <xf numFmtId="0" fontId="69" fillId="36" borderId="50" xfId="0" applyFont="1" applyFill="1" applyBorder="1" applyAlignment="1">
      <alignment horizontal="left" vertical="top"/>
    </xf>
    <xf numFmtId="0" fontId="69" fillId="36" borderId="41" xfId="0" applyFont="1" applyFill="1" applyBorder="1" applyAlignment="1">
      <alignment horizontal="left" vertical="top"/>
    </xf>
    <xf numFmtId="0" fontId="70" fillId="36" borderId="13" xfId="0" applyFont="1" applyFill="1" applyBorder="1" applyAlignment="1" applyProtection="1">
      <alignment horizontal="left"/>
      <protection locked="0"/>
    </xf>
    <xf numFmtId="0" fontId="70" fillId="36" borderId="14" xfId="0" applyFont="1" applyFill="1" applyBorder="1" applyAlignment="1" applyProtection="1">
      <alignment horizontal="left"/>
      <protection locked="0"/>
    </xf>
    <xf numFmtId="0" fontId="70" fillId="36" borderId="15" xfId="0" applyFont="1" applyFill="1" applyBorder="1" applyAlignment="1" applyProtection="1">
      <alignment horizontal="left"/>
      <protection locked="0"/>
    </xf>
    <xf numFmtId="0" fontId="80" fillId="36" borderId="0" xfId="43" applyFont="1" applyFill="1" applyAlignment="1" applyProtection="1" quotePrefix="1">
      <alignment horizontal="left"/>
      <protection/>
    </xf>
    <xf numFmtId="0" fontId="73" fillId="36" borderId="50" xfId="0" applyFont="1" applyFill="1" applyBorder="1" applyAlignment="1">
      <alignment vertical="center"/>
    </xf>
    <xf numFmtId="0" fontId="80" fillId="36" borderId="0" xfId="43" applyFont="1" applyFill="1" applyAlignment="1" applyProtection="1">
      <alignment/>
      <protection/>
    </xf>
    <xf numFmtId="219" fontId="25" fillId="36" borderId="13" xfId="62" applyNumberFormat="1" applyFont="1" applyFill="1" applyBorder="1" applyAlignment="1">
      <alignment horizontal="center" shrinkToFit="1"/>
      <protection/>
    </xf>
    <xf numFmtId="219" fontId="25" fillId="36" borderId="15" xfId="62" applyNumberFormat="1" applyFont="1" applyFill="1" applyBorder="1" applyAlignment="1">
      <alignment horizontal="center" shrinkToFit="1"/>
      <protection/>
    </xf>
    <xf numFmtId="0" fontId="25" fillId="36" borderId="13" xfId="62" applyFont="1" applyFill="1" applyBorder="1" applyAlignment="1">
      <alignment horizontal="left" vertical="center" shrinkToFit="1"/>
      <protection/>
    </xf>
    <xf numFmtId="0" fontId="25" fillId="36" borderId="14" xfId="62" applyFont="1" applyFill="1" applyBorder="1" applyAlignment="1">
      <alignment horizontal="left" vertical="center" shrinkToFit="1"/>
      <protection/>
    </xf>
    <xf numFmtId="0" fontId="25" fillId="36" borderId="15" xfId="62" applyFont="1" applyFill="1" applyBorder="1" applyAlignment="1">
      <alignment horizontal="left" vertical="center" shrinkToFit="1"/>
      <protection/>
    </xf>
    <xf numFmtId="176" fontId="20" fillId="36" borderId="55" xfId="62" applyNumberFormat="1" applyFont="1" applyFill="1" applyBorder="1" applyAlignment="1">
      <alignment horizontal="center" vertical="center"/>
      <protection/>
    </xf>
    <xf numFmtId="176" fontId="20" fillId="36" borderId="41" xfId="62" applyNumberFormat="1" applyFont="1" applyFill="1" applyBorder="1" applyAlignment="1">
      <alignment horizontal="center" vertical="center"/>
      <protection/>
    </xf>
    <xf numFmtId="176" fontId="20" fillId="36" borderId="13" xfId="62" applyNumberFormat="1" applyFont="1" applyFill="1" applyBorder="1" applyAlignment="1">
      <alignment horizontal="center" vertical="center"/>
      <protection/>
    </xf>
    <xf numFmtId="176" fontId="20" fillId="36" borderId="15" xfId="62" applyNumberFormat="1" applyFont="1" applyFill="1" applyBorder="1" applyAlignment="1">
      <alignment horizontal="center" vertical="center"/>
      <protection/>
    </xf>
    <xf numFmtId="0" fontId="20" fillId="36" borderId="36" xfId="62" applyFont="1" applyFill="1" applyBorder="1" applyAlignment="1">
      <alignment horizontal="center" vertical="center" shrinkToFit="1"/>
      <protection/>
    </xf>
    <xf numFmtId="0" fontId="20" fillId="36" borderId="40" xfId="62" applyFont="1" applyFill="1" applyBorder="1" applyAlignment="1">
      <alignment horizontal="center" vertical="center" shrinkToFit="1"/>
      <protection/>
    </xf>
    <xf numFmtId="214" fontId="25" fillId="36" borderId="13" xfId="62" applyNumberFormat="1" applyFont="1" applyFill="1" applyBorder="1" applyAlignment="1">
      <alignment horizontal="center" vertical="center"/>
      <protection/>
    </xf>
    <xf numFmtId="214" fontId="25" fillId="36" borderId="15" xfId="62" applyNumberFormat="1" applyFont="1" applyFill="1" applyBorder="1" applyAlignment="1">
      <alignment horizontal="center" vertical="center"/>
      <protection/>
    </xf>
    <xf numFmtId="0" fontId="16" fillId="36" borderId="55" xfId="62" applyFont="1" applyFill="1" applyBorder="1" applyAlignment="1">
      <alignment vertical="top"/>
      <protection/>
    </xf>
    <xf numFmtId="0" fontId="16" fillId="36" borderId="41" xfId="62" applyFont="1" applyFill="1" applyBorder="1" applyAlignment="1">
      <alignment vertical="top"/>
      <protection/>
    </xf>
    <xf numFmtId="0" fontId="25" fillId="36" borderId="14" xfId="62" applyFont="1" applyFill="1" applyBorder="1" applyAlignment="1">
      <alignment vertical="center"/>
      <protection/>
    </xf>
    <xf numFmtId="0" fontId="16" fillId="36" borderId="50" xfId="62" applyFont="1" applyFill="1" applyBorder="1" applyAlignment="1">
      <alignment vertical="top"/>
      <protection/>
    </xf>
    <xf numFmtId="214" fontId="25" fillId="36" borderId="13" xfId="62" applyNumberFormat="1" applyFont="1" applyFill="1" applyBorder="1" applyAlignment="1">
      <alignment horizontal="right" vertical="top" indent="2"/>
      <protection/>
    </xf>
    <xf numFmtId="214" fontId="25" fillId="36" borderId="15" xfId="62" applyNumberFormat="1" applyFont="1" applyFill="1" applyBorder="1" applyAlignment="1">
      <alignment horizontal="right" vertical="top" indent="2"/>
      <protection/>
    </xf>
    <xf numFmtId="177" fontId="69" fillId="36" borderId="56" xfId="0" applyNumberFormat="1" applyFont="1" applyFill="1" applyBorder="1" applyAlignment="1" applyProtection="1">
      <alignment horizontal="left" shrinkToFit="1"/>
      <protection locked="0"/>
    </xf>
    <xf numFmtId="177" fontId="69" fillId="36" borderId="57" xfId="0" applyNumberFormat="1" applyFont="1" applyFill="1" applyBorder="1" applyAlignment="1" applyProtection="1">
      <alignment horizontal="left" shrinkToFit="1"/>
      <protection locked="0"/>
    </xf>
    <xf numFmtId="177" fontId="69" fillId="36" borderId="37" xfId="0" applyNumberFormat="1" applyFont="1" applyFill="1" applyBorder="1" applyAlignment="1" applyProtection="1">
      <alignment horizontal="left" shrinkToFit="1"/>
      <protection locked="0"/>
    </xf>
    <xf numFmtId="177" fontId="69" fillId="36" borderId="58" xfId="0" applyNumberFormat="1" applyFont="1" applyFill="1" applyBorder="1" applyAlignment="1" applyProtection="1">
      <alignment horizontal="left" shrinkToFit="1"/>
      <protection locked="0"/>
    </xf>
    <xf numFmtId="177" fontId="69" fillId="36" borderId="59" xfId="0" applyNumberFormat="1" applyFont="1" applyFill="1" applyBorder="1" applyAlignment="1" applyProtection="1">
      <alignment horizontal="left" shrinkToFit="1"/>
      <protection locked="0"/>
    </xf>
    <xf numFmtId="177" fontId="69" fillId="36" borderId="46" xfId="0" applyNumberFormat="1" applyFont="1" applyFill="1" applyBorder="1" applyAlignment="1" applyProtection="1">
      <alignment horizontal="left" shrinkToFit="1"/>
      <protection locked="0"/>
    </xf>
    <xf numFmtId="177" fontId="69" fillId="36" borderId="26" xfId="0" applyNumberFormat="1" applyFont="1" applyFill="1" applyBorder="1" applyAlignment="1">
      <alignment horizontal="center" shrinkToFit="1"/>
    </xf>
    <xf numFmtId="177" fontId="69" fillId="36" borderId="28" xfId="0" applyNumberFormat="1" applyFont="1" applyFill="1" applyBorder="1" applyAlignment="1">
      <alignment horizontal="center" shrinkToFit="1"/>
    </xf>
    <xf numFmtId="177" fontId="74" fillId="36" borderId="55" xfId="0" applyNumberFormat="1" applyFont="1" applyFill="1" applyBorder="1" applyAlignment="1">
      <alignment vertical="top" shrinkToFit="1"/>
    </xf>
    <xf numFmtId="177" fontId="74" fillId="36" borderId="41" xfId="0" applyNumberFormat="1" applyFont="1" applyFill="1" applyBorder="1" applyAlignment="1">
      <alignment vertical="top" shrinkToFit="1"/>
    </xf>
    <xf numFmtId="177" fontId="75" fillId="36" borderId="13" xfId="0" applyNumberFormat="1" applyFont="1" applyFill="1" applyBorder="1" applyAlignment="1">
      <alignment horizontal="left" vertical="center" shrinkToFit="1"/>
    </xf>
    <xf numFmtId="177" fontId="75" fillId="36" borderId="14" xfId="0" applyNumberFormat="1" applyFont="1" applyFill="1" applyBorder="1" applyAlignment="1">
      <alignment horizontal="left" vertical="center" shrinkToFit="1"/>
    </xf>
    <xf numFmtId="177" fontId="75" fillId="36" borderId="15" xfId="0" applyNumberFormat="1" applyFont="1" applyFill="1" applyBorder="1" applyAlignment="1">
      <alignment horizontal="left" vertical="center" shrinkToFit="1"/>
    </xf>
    <xf numFmtId="177" fontId="75" fillId="36" borderId="55" xfId="0" applyNumberFormat="1" applyFont="1" applyFill="1" applyBorder="1" applyAlignment="1">
      <alignment horizontal="center" vertical="center" shrinkToFit="1"/>
    </xf>
    <xf numFmtId="177" fontId="75" fillId="36" borderId="50" xfId="0" applyNumberFormat="1" applyFont="1" applyFill="1" applyBorder="1" applyAlignment="1">
      <alignment horizontal="center" vertical="center" shrinkToFit="1"/>
    </xf>
    <xf numFmtId="177" fontId="75" fillId="36" borderId="41" xfId="0" applyNumberFormat="1" applyFont="1" applyFill="1" applyBorder="1" applyAlignment="1">
      <alignment horizontal="center" vertical="center" shrinkToFit="1"/>
    </xf>
    <xf numFmtId="177" fontId="75" fillId="36" borderId="13" xfId="0" applyNumberFormat="1" applyFont="1" applyFill="1" applyBorder="1" applyAlignment="1">
      <alignment horizontal="center" vertical="center" shrinkToFit="1"/>
    </xf>
    <xf numFmtId="177" fontId="75" fillId="36" borderId="14" xfId="0" applyNumberFormat="1" applyFont="1" applyFill="1" applyBorder="1" applyAlignment="1">
      <alignment horizontal="center" vertical="center" shrinkToFit="1"/>
    </xf>
    <xf numFmtId="177" fontId="75" fillId="36" borderId="15" xfId="0" applyNumberFormat="1" applyFont="1" applyFill="1" applyBorder="1" applyAlignment="1">
      <alignment horizontal="center" vertical="center" shrinkToFit="1"/>
    </xf>
    <xf numFmtId="177" fontId="74" fillId="36" borderId="50" xfId="0" applyNumberFormat="1" applyFont="1" applyFill="1" applyBorder="1" applyAlignment="1">
      <alignment vertical="top" shrinkToFit="1"/>
    </xf>
    <xf numFmtId="14" fontId="74" fillId="36" borderId="0" xfId="0" applyNumberFormat="1" applyFont="1" applyFill="1" applyAlignment="1">
      <alignment horizontal="right"/>
    </xf>
    <xf numFmtId="177" fontId="69" fillId="36" borderId="42" xfId="0" applyNumberFormat="1" applyFont="1" applyFill="1" applyBorder="1" applyAlignment="1">
      <alignment horizontal="center" shrinkToFit="1"/>
    </xf>
    <xf numFmtId="14" fontId="74" fillId="36" borderId="0" xfId="0" applyNumberFormat="1" applyFont="1" applyFill="1" applyAlignment="1">
      <alignment horizontal="center"/>
    </xf>
    <xf numFmtId="177" fontId="67" fillId="36" borderId="20" xfId="0" applyNumberFormat="1" applyFont="1" applyFill="1" applyBorder="1" applyAlignment="1">
      <alignment horizontal="center" shrinkToFit="1"/>
    </xf>
    <xf numFmtId="177" fontId="67" fillId="36" borderId="45" xfId="0" applyNumberFormat="1" applyFont="1" applyFill="1" applyBorder="1" applyAlignment="1">
      <alignment horizontal="center" shrinkToFit="1"/>
    </xf>
    <xf numFmtId="177" fontId="69" fillId="36" borderId="0" xfId="0" applyNumberFormat="1" applyFont="1" applyFill="1" applyAlignment="1">
      <alignment horizontal="right" vertical="center" shrinkToFit="1"/>
    </xf>
    <xf numFmtId="177" fontId="73" fillId="36" borderId="55" xfId="0" applyNumberFormat="1" applyFont="1" applyFill="1" applyBorder="1" applyAlignment="1">
      <alignment horizontal="center" shrinkToFit="1"/>
    </xf>
    <xf numFmtId="177" fontId="73" fillId="36" borderId="50" xfId="0" applyNumberFormat="1" applyFont="1" applyFill="1" applyBorder="1" applyAlignment="1">
      <alignment horizontal="center" shrinkToFit="1"/>
    </xf>
    <xf numFmtId="0" fontId="73" fillId="36" borderId="41" xfId="0" applyFont="1" applyFill="1" applyBorder="1" applyAlignment="1">
      <alignment horizontal="center" shrinkToFit="1"/>
    </xf>
    <xf numFmtId="0" fontId="75" fillId="36" borderId="13" xfId="0" applyFont="1" applyFill="1" applyBorder="1" applyAlignment="1">
      <alignment horizontal="center" vertical="center" shrinkToFit="1"/>
    </xf>
    <xf numFmtId="0" fontId="75" fillId="36" borderId="15" xfId="0" applyFont="1" applyFill="1" applyBorder="1" applyAlignment="1">
      <alignment horizontal="center" vertical="center" shrinkToFit="1"/>
    </xf>
    <xf numFmtId="178" fontId="74" fillId="36" borderId="55" xfId="0" applyNumberFormat="1" applyFont="1" applyFill="1" applyBorder="1" applyAlignment="1">
      <alignment vertical="top" shrinkToFit="1"/>
    </xf>
    <xf numFmtId="178" fontId="74" fillId="36" borderId="50" xfId="0" applyNumberFormat="1" applyFont="1" applyFill="1" applyBorder="1" applyAlignment="1">
      <alignment vertical="top" shrinkToFit="1"/>
    </xf>
    <xf numFmtId="178" fontId="74" fillId="36" borderId="41" xfId="0" applyNumberFormat="1" applyFont="1" applyFill="1" applyBorder="1" applyAlignment="1">
      <alignment vertical="top" shrinkToFit="1"/>
    </xf>
    <xf numFmtId="177" fontId="69" fillId="36" borderId="29" xfId="0" applyNumberFormat="1" applyFont="1" applyFill="1" applyBorder="1" applyAlignment="1">
      <alignment horizontal="center" shrinkToFit="1"/>
    </xf>
    <xf numFmtId="207" fontId="69" fillId="36" borderId="0" xfId="0" applyNumberFormat="1" applyFont="1" applyFill="1" applyAlignment="1">
      <alignment horizontal="center" vertical="center" shrinkToFit="1"/>
    </xf>
    <xf numFmtId="177" fontId="81" fillId="36" borderId="0" xfId="43" applyNumberFormat="1" applyFont="1" applyFill="1" applyAlignment="1" applyProtection="1">
      <alignment horizontal="center" vertical="center" shrinkToFit="1"/>
      <protection/>
    </xf>
    <xf numFmtId="177" fontId="73" fillId="36" borderId="50" xfId="0" applyNumberFormat="1" applyFont="1" applyFill="1" applyBorder="1" applyAlignment="1">
      <alignment horizontal="left" vertical="center" shrinkToFit="1"/>
    </xf>
    <xf numFmtId="177" fontId="69" fillId="36" borderId="50" xfId="0" applyNumberFormat="1" applyFont="1" applyFill="1" applyBorder="1" applyAlignment="1">
      <alignment horizontal="center" vertical="center" shrinkToFit="1"/>
    </xf>
    <xf numFmtId="0" fontId="73" fillId="36" borderId="50" xfId="0" applyFont="1" applyFill="1" applyBorder="1" applyAlignment="1">
      <alignment vertical="center" shrinkToFit="1"/>
    </xf>
    <xf numFmtId="177" fontId="73" fillId="36" borderId="47" xfId="0" applyNumberFormat="1" applyFont="1" applyFill="1" applyBorder="1" applyAlignment="1">
      <alignment horizontal="center" shrinkToFit="1"/>
    </xf>
    <xf numFmtId="177" fontId="73" fillId="36" borderId="16" xfId="0" applyNumberFormat="1" applyFont="1" applyFill="1" applyBorder="1" applyAlignment="1">
      <alignment horizontal="center" shrinkToFit="1"/>
    </xf>
    <xf numFmtId="0" fontId="73" fillId="36" borderId="10" xfId="0" applyFont="1" applyFill="1" applyBorder="1" applyAlignment="1">
      <alignment horizontal="center" shrinkToFit="1"/>
    </xf>
    <xf numFmtId="177" fontId="69" fillId="36" borderId="0" xfId="0" applyNumberFormat="1" applyFont="1" applyFill="1" applyAlignment="1">
      <alignment horizontal="center" vertical="center" shrinkToFit="1"/>
    </xf>
    <xf numFmtId="208" fontId="69" fillId="36" borderId="0" xfId="0" applyNumberFormat="1" applyFont="1" applyFill="1" applyAlignment="1">
      <alignment horizontal="center" vertical="center" shrinkToFit="1"/>
    </xf>
    <xf numFmtId="219" fontId="67" fillId="36" borderId="13" xfId="0" applyNumberFormat="1" applyFont="1" applyFill="1" applyBorder="1" applyAlignment="1">
      <alignment horizontal="center" vertical="center" shrinkToFit="1"/>
    </xf>
    <xf numFmtId="219" fontId="67" fillId="36" borderId="14" xfId="0" applyNumberFormat="1" applyFont="1" applyFill="1" applyBorder="1" applyAlignment="1">
      <alignment horizontal="center" vertical="center" shrinkToFit="1"/>
    </xf>
    <xf numFmtId="219" fontId="67" fillId="36" borderId="15" xfId="0" applyNumberFormat="1" applyFont="1" applyFill="1" applyBorder="1" applyAlignment="1">
      <alignment horizontal="center" vertical="center" shrinkToFit="1"/>
    </xf>
    <xf numFmtId="207" fontId="69" fillId="36" borderId="50" xfId="0" applyNumberFormat="1" applyFont="1" applyFill="1" applyBorder="1" applyAlignment="1">
      <alignment horizontal="center" vertical="center" shrinkToFit="1"/>
    </xf>
    <xf numFmtId="208" fontId="69" fillId="36" borderId="50" xfId="0" applyNumberFormat="1" applyFont="1" applyFill="1" applyBorder="1" applyAlignment="1">
      <alignment horizontal="center" vertical="center" shrinkToFit="1"/>
    </xf>
    <xf numFmtId="177" fontId="73" fillId="36" borderId="16" xfId="0" applyNumberFormat="1" applyFont="1" applyFill="1" applyBorder="1" applyAlignment="1">
      <alignment vertical="center" shrinkToFit="1"/>
    </xf>
    <xf numFmtId="177" fontId="69" fillId="36" borderId="60" xfId="0" applyNumberFormat="1" applyFont="1" applyFill="1" applyBorder="1" applyAlignment="1" applyProtection="1">
      <alignment horizontal="left" shrinkToFit="1"/>
      <protection locked="0"/>
    </xf>
    <xf numFmtId="177" fontId="69" fillId="36" borderId="61" xfId="0" applyNumberFormat="1" applyFont="1" applyFill="1" applyBorder="1" applyAlignment="1" applyProtection="1">
      <alignment horizontal="left" shrinkToFit="1"/>
      <protection locked="0"/>
    </xf>
    <xf numFmtId="177" fontId="69" fillId="36" borderId="62" xfId="0" applyNumberFormat="1" applyFont="1" applyFill="1" applyBorder="1" applyAlignment="1" applyProtection="1">
      <alignment horizontal="left" shrinkToFit="1"/>
      <protection locked="0"/>
    </xf>
    <xf numFmtId="177" fontId="74" fillId="36" borderId="0" xfId="0" applyNumberFormat="1" applyFont="1" applyFill="1" applyAlignment="1">
      <alignment horizontal="center"/>
    </xf>
    <xf numFmtId="177" fontId="69" fillId="36" borderId="20" xfId="0" applyNumberFormat="1" applyFont="1" applyFill="1" applyBorder="1" applyAlignment="1">
      <alignment horizontal="center" shrinkToFit="1"/>
    </xf>
    <xf numFmtId="177" fontId="69" fillId="36" borderId="45" xfId="0" applyNumberFormat="1" applyFont="1" applyFill="1" applyBorder="1" applyAlignment="1">
      <alignment horizontal="center" shrinkToFit="1"/>
    </xf>
    <xf numFmtId="177" fontId="73" fillId="36" borderId="16" xfId="0" applyNumberFormat="1" applyFont="1" applyFill="1" applyBorder="1" applyAlignment="1">
      <alignment horizontal="left" vertical="center" shrinkToFit="1"/>
    </xf>
    <xf numFmtId="177" fontId="73" fillId="36" borderId="16" xfId="0" applyNumberFormat="1" applyFont="1" applyFill="1" applyBorder="1" applyAlignment="1">
      <alignment horizontal="left" vertical="center"/>
    </xf>
    <xf numFmtId="177" fontId="69" fillId="36" borderId="63" xfId="0" applyNumberFormat="1" applyFont="1" applyFill="1" applyBorder="1" applyAlignment="1">
      <alignment horizontal="center" shrinkToFit="1"/>
    </xf>
    <xf numFmtId="177" fontId="69" fillId="36" borderId="23" xfId="0" applyNumberFormat="1" applyFont="1" applyFill="1" applyBorder="1" applyAlignment="1">
      <alignment horizontal="center" shrinkToFit="1"/>
    </xf>
    <xf numFmtId="177" fontId="73" fillId="36" borderId="26" xfId="0" applyNumberFormat="1" applyFont="1" applyFill="1" applyBorder="1" applyAlignment="1">
      <alignment horizontal="center" shrinkToFit="1"/>
    </xf>
    <xf numFmtId="177" fontId="73" fillId="36" borderId="28" xfId="0" applyNumberFormat="1" applyFont="1" applyFill="1" applyBorder="1" applyAlignment="1">
      <alignment horizontal="center" shrinkToFit="1"/>
    </xf>
    <xf numFmtId="177" fontId="73" fillId="36" borderId="29" xfId="0" applyNumberFormat="1" applyFont="1" applyFill="1" applyBorder="1" applyAlignment="1">
      <alignment horizontal="center" shrinkToFit="1"/>
    </xf>
    <xf numFmtId="177" fontId="73" fillId="36" borderId="10" xfId="0" applyNumberFormat="1" applyFont="1" applyFill="1" applyBorder="1" applyAlignment="1">
      <alignment horizontal="center" shrinkToFit="1"/>
    </xf>
    <xf numFmtId="177" fontId="67" fillId="36" borderId="64" xfId="0" applyNumberFormat="1" applyFont="1" applyFill="1" applyBorder="1" applyAlignment="1">
      <alignment horizontal="center" shrinkToFit="1"/>
    </xf>
    <xf numFmtId="177" fontId="67" fillId="36" borderId="65" xfId="0" applyNumberFormat="1" applyFont="1" applyFill="1" applyBorder="1" applyAlignment="1">
      <alignment horizontal="center" shrinkToFit="1"/>
    </xf>
    <xf numFmtId="177" fontId="69" fillId="36" borderId="32" xfId="0" applyNumberFormat="1" applyFont="1" applyFill="1" applyBorder="1" applyAlignment="1">
      <alignment horizontal="center" shrinkToFit="1"/>
    </xf>
    <xf numFmtId="177" fontId="69" fillId="36" borderId="62" xfId="0" applyNumberFormat="1" applyFont="1" applyFill="1" applyBorder="1" applyAlignment="1">
      <alignment horizontal="center" shrinkToFit="1"/>
    </xf>
    <xf numFmtId="177" fontId="69" fillId="36" borderId="56" xfId="0" applyNumberFormat="1" applyFont="1" applyFill="1" applyBorder="1" applyAlignment="1" applyProtection="1">
      <alignment shrinkToFit="1"/>
      <protection locked="0"/>
    </xf>
    <xf numFmtId="177" fontId="69" fillId="36" borderId="57" xfId="0" applyNumberFormat="1" applyFont="1" applyFill="1" applyBorder="1" applyAlignment="1" applyProtection="1">
      <alignment shrinkToFit="1"/>
      <protection locked="0"/>
    </xf>
    <xf numFmtId="177" fontId="69" fillId="36" borderId="37" xfId="0" applyNumberFormat="1" applyFont="1" applyFill="1" applyBorder="1" applyAlignment="1" applyProtection="1">
      <alignment shrinkToFit="1"/>
      <protection locked="0"/>
    </xf>
    <xf numFmtId="177" fontId="69" fillId="36" borderId="58" xfId="0" applyNumberFormat="1" applyFont="1" applyFill="1" applyBorder="1" applyAlignment="1" applyProtection="1">
      <alignment shrinkToFit="1"/>
      <protection locked="0"/>
    </xf>
    <xf numFmtId="177" fontId="69" fillId="36" borderId="59" xfId="0" applyNumberFormat="1" applyFont="1" applyFill="1" applyBorder="1" applyAlignment="1" applyProtection="1">
      <alignment shrinkToFit="1"/>
      <protection locked="0"/>
    </xf>
    <xf numFmtId="177" fontId="69" fillId="36" borderId="46" xfId="0" applyNumberFormat="1" applyFont="1" applyFill="1" applyBorder="1" applyAlignment="1" applyProtection="1">
      <alignment shrinkToFit="1"/>
      <protection locked="0"/>
    </xf>
    <xf numFmtId="177" fontId="69" fillId="36" borderId="60" xfId="0" applyNumberFormat="1" applyFont="1" applyFill="1" applyBorder="1" applyAlignment="1" applyProtection="1">
      <alignment shrinkToFit="1"/>
      <protection locked="0"/>
    </xf>
    <xf numFmtId="177" fontId="69" fillId="36" borderId="61" xfId="0" applyNumberFormat="1" applyFont="1" applyFill="1" applyBorder="1" applyAlignment="1" applyProtection="1">
      <alignment shrinkToFit="1"/>
      <protection locked="0"/>
    </xf>
    <xf numFmtId="177" fontId="69" fillId="36" borderId="62" xfId="0" applyNumberFormat="1" applyFont="1" applyFill="1" applyBorder="1" applyAlignment="1" applyProtection="1">
      <alignment shrinkToFit="1"/>
      <protection locked="0"/>
    </xf>
    <xf numFmtId="177" fontId="69" fillId="36" borderId="66" xfId="0" applyNumberFormat="1" applyFont="1" applyFill="1" applyBorder="1" applyAlignment="1" applyProtection="1">
      <alignment horizontal="left" shrinkToFit="1"/>
      <protection locked="0"/>
    </xf>
    <xf numFmtId="177" fontId="69" fillId="36" borderId="67" xfId="0" applyNumberFormat="1" applyFont="1" applyFill="1" applyBorder="1" applyAlignment="1" applyProtection="1">
      <alignment horizontal="left" shrinkToFit="1"/>
      <protection locked="0"/>
    </xf>
    <xf numFmtId="177" fontId="69" fillId="36" borderId="38" xfId="0" applyNumberFormat="1" applyFont="1" applyFill="1" applyBorder="1" applyAlignment="1" applyProtection="1">
      <alignment horizontal="left" shrinkToFit="1"/>
      <protection locked="0"/>
    </xf>
    <xf numFmtId="176" fontId="69" fillId="36" borderId="27" xfId="0" applyNumberFormat="1" applyFont="1" applyFill="1" applyBorder="1" applyAlignment="1" quotePrefix="1">
      <alignment horizontal="left" shrinkToFit="1"/>
    </xf>
    <xf numFmtId="176" fontId="69" fillId="36" borderId="57" xfId="0" applyNumberFormat="1" applyFont="1" applyFill="1" applyBorder="1" applyAlignment="1" quotePrefix="1">
      <alignment horizontal="left" shrinkToFit="1"/>
    </xf>
    <xf numFmtId="176" fontId="69" fillId="36" borderId="33" xfId="0" applyNumberFormat="1" applyFont="1" applyFill="1" applyBorder="1" applyAlignment="1" quotePrefix="1">
      <alignment horizontal="left" shrinkToFit="1"/>
    </xf>
    <xf numFmtId="0" fontId="73" fillId="36" borderId="16" xfId="0" applyFont="1" applyFill="1" applyBorder="1" applyAlignment="1">
      <alignment vertical="center" shrinkToFit="1"/>
    </xf>
    <xf numFmtId="176" fontId="69" fillId="36" borderId="37" xfId="0" applyNumberFormat="1" applyFont="1" applyFill="1" applyBorder="1" applyAlignment="1" quotePrefix="1">
      <alignment horizontal="left" shrinkToFit="1"/>
    </xf>
    <xf numFmtId="176" fontId="69" fillId="36" borderId="28" xfId="0" applyNumberFormat="1" applyFont="1" applyFill="1" applyBorder="1" applyAlignment="1" quotePrefix="1">
      <alignment horizontal="left" shrinkToFit="1"/>
    </xf>
    <xf numFmtId="176" fontId="69" fillId="36" borderId="61" xfId="0" applyNumberFormat="1" applyFont="1" applyFill="1" applyBorder="1" applyAlignment="1" quotePrefix="1">
      <alignment horizontal="left" shrinkToFit="1"/>
    </xf>
    <xf numFmtId="176" fontId="69" fillId="36" borderId="62" xfId="0" applyNumberFormat="1" applyFont="1" applyFill="1" applyBorder="1" applyAlignment="1" quotePrefix="1">
      <alignment horizontal="left" shrinkToFit="1"/>
    </xf>
    <xf numFmtId="176" fontId="69" fillId="36" borderId="27" xfId="0" applyNumberFormat="1" applyFont="1" applyFill="1" applyBorder="1" applyAlignment="1">
      <alignment horizontal="left" shrinkToFit="1"/>
    </xf>
    <xf numFmtId="176" fontId="69" fillId="36" borderId="57" xfId="0" applyNumberFormat="1" applyFont="1" applyFill="1" applyBorder="1" applyAlignment="1">
      <alignment horizontal="left" shrinkToFit="1"/>
    </xf>
    <xf numFmtId="176" fontId="69" fillId="36" borderId="37" xfId="0" applyNumberFormat="1" applyFont="1" applyFill="1" applyBorder="1" applyAlignment="1">
      <alignment horizontal="left" shrinkToFit="1"/>
    </xf>
    <xf numFmtId="176" fontId="69" fillId="36" borderId="32" xfId="0" applyNumberFormat="1" applyFont="1" applyFill="1" applyBorder="1" applyAlignment="1" quotePrefix="1">
      <alignment horizontal="left" shrinkToFit="1"/>
    </xf>
    <xf numFmtId="177" fontId="69" fillId="36" borderId="44" xfId="0" applyNumberFormat="1" applyFont="1" applyFill="1" applyBorder="1" applyAlignment="1">
      <alignment horizontal="center" vertical="center" shrinkToFit="1"/>
    </xf>
    <xf numFmtId="177" fontId="69" fillId="36" borderId="68" xfId="0" applyNumberFormat="1" applyFont="1" applyFill="1" applyBorder="1" applyAlignment="1">
      <alignment horizontal="center" vertical="center" shrinkToFit="1"/>
    </xf>
    <xf numFmtId="177" fontId="74" fillId="36" borderId="55" xfId="0" applyNumberFormat="1" applyFont="1" applyFill="1" applyBorder="1" applyAlignment="1">
      <alignment horizontal="left" vertical="top" shrinkToFit="1"/>
    </xf>
    <xf numFmtId="177" fontId="74" fillId="36" borderId="50" xfId="0" applyNumberFormat="1" applyFont="1" applyFill="1" applyBorder="1" applyAlignment="1">
      <alignment horizontal="left" vertical="top" shrinkToFit="1"/>
    </xf>
    <xf numFmtId="177" fontId="74" fillId="36" borderId="41" xfId="0" applyNumberFormat="1" applyFont="1" applyFill="1" applyBorder="1" applyAlignment="1">
      <alignment horizontal="left" vertical="top" shrinkToFit="1"/>
    </xf>
    <xf numFmtId="177" fontId="69" fillId="36" borderId="56" xfId="0" applyNumberFormat="1" applyFont="1" applyFill="1" applyBorder="1" applyAlignment="1" applyProtection="1">
      <alignment horizontal="left" vertical="top" shrinkToFit="1"/>
      <protection locked="0"/>
    </xf>
    <xf numFmtId="177" fontId="69" fillId="36" borderId="57" xfId="0" applyNumberFormat="1" applyFont="1" applyFill="1" applyBorder="1" applyAlignment="1" applyProtection="1">
      <alignment horizontal="left" vertical="top" shrinkToFit="1"/>
      <protection locked="0"/>
    </xf>
    <xf numFmtId="177" fontId="69" fillId="36" borderId="37" xfId="0" applyNumberFormat="1" applyFont="1" applyFill="1" applyBorder="1" applyAlignment="1" applyProtection="1">
      <alignment horizontal="left" vertical="top" shrinkToFit="1"/>
      <protection locked="0"/>
    </xf>
    <xf numFmtId="177" fontId="69" fillId="36" borderId="58" xfId="0" applyNumberFormat="1" applyFont="1" applyFill="1" applyBorder="1" applyAlignment="1" applyProtection="1">
      <alignment horizontal="left" vertical="top" shrinkToFit="1"/>
      <protection locked="0"/>
    </xf>
    <xf numFmtId="177" fontId="69" fillId="36" borderId="59" xfId="0" applyNumberFormat="1" applyFont="1" applyFill="1" applyBorder="1" applyAlignment="1" applyProtection="1">
      <alignment horizontal="left" vertical="top" shrinkToFit="1"/>
      <protection locked="0"/>
    </xf>
    <xf numFmtId="177" fontId="69" fillId="36" borderId="46" xfId="0" applyNumberFormat="1" applyFont="1" applyFill="1" applyBorder="1" applyAlignment="1" applyProtection="1">
      <alignment horizontal="left" vertical="top" shrinkToFit="1"/>
      <protection locked="0"/>
    </xf>
    <xf numFmtId="177" fontId="69" fillId="36" borderId="60" xfId="0" applyNumberFormat="1" applyFont="1" applyFill="1" applyBorder="1" applyAlignment="1" applyProtection="1">
      <alignment horizontal="left" vertical="top" shrinkToFit="1"/>
      <protection locked="0"/>
    </xf>
    <xf numFmtId="177" fontId="69" fillId="36" borderId="61" xfId="0" applyNumberFormat="1" applyFont="1" applyFill="1" applyBorder="1" applyAlignment="1" applyProtection="1">
      <alignment horizontal="left" vertical="top" shrinkToFit="1"/>
      <protection locked="0"/>
    </xf>
    <xf numFmtId="177" fontId="69" fillId="36" borderId="62" xfId="0" applyNumberFormat="1" applyFont="1" applyFill="1" applyBorder="1" applyAlignment="1" applyProtection="1">
      <alignment horizontal="left" vertical="top" shrinkToFit="1"/>
      <protection locked="0"/>
    </xf>
    <xf numFmtId="0" fontId="69" fillId="36" borderId="50" xfId="0" applyFont="1" applyFill="1" applyBorder="1" applyAlignment="1">
      <alignment vertical="center" shrinkToFit="1"/>
    </xf>
    <xf numFmtId="177" fontId="17" fillId="38" borderId="0" xfId="43" applyNumberFormat="1" applyFont="1" applyFill="1" applyAlignment="1" applyProtection="1">
      <alignment horizontal="center" vertical="center"/>
      <protection/>
    </xf>
    <xf numFmtId="177" fontId="3" fillId="33" borderId="17" xfId="0" applyNumberFormat="1" applyFont="1" applyFill="1" applyBorder="1" applyAlignment="1">
      <alignment horizontal="center"/>
    </xf>
    <xf numFmtId="177" fontId="3" fillId="33" borderId="18" xfId="0" applyNumberFormat="1" applyFont="1" applyFill="1" applyBorder="1" applyAlignment="1">
      <alignment horizontal="center"/>
    </xf>
    <xf numFmtId="177" fontId="3" fillId="33" borderId="53" xfId="0" applyNumberFormat="1" applyFont="1" applyFill="1" applyBorder="1" applyAlignment="1">
      <alignment horizontal="center"/>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6" xfId="0" applyNumberFormat="1" applyFont="1" applyFill="1" applyBorder="1" applyAlignment="1">
      <alignment horizontal="left" vertical="center"/>
    </xf>
    <xf numFmtId="177" fontId="4" fillId="33" borderId="16" xfId="0" applyNumberFormat="1" applyFont="1" applyFill="1" applyBorder="1" applyAlignment="1">
      <alignment horizontal="center" vertical="center"/>
    </xf>
    <xf numFmtId="177" fontId="9" fillId="33" borderId="55" xfId="0" applyNumberFormat="1" applyFont="1" applyFill="1" applyBorder="1" applyAlignment="1">
      <alignment horizontal="center" vertical="center"/>
    </xf>
    <xf numFmtId="177" fontId="9" fillId="33" borderId="50" xfId="0" applyNumberFormat="1" applyFont="1" applyFill="1" applyBorder="1" applyAlignment="1">
      <alignment horizontal="center" vertical="center"/>
    </xf>
    <xf numFmtId="177" fontId="9" fillId="33" borderId="41" xfId="0" applyNumberFormat="1" applyFont="1" applyFill="1" applyBorder="1" applyAlignment="1">
      <alignment horizontal="center" vertical="center"/>
    </xf>
    <xf numFmtId="177" fontId="9" fillId="33" borderId="13" xfId="0" applyNumberFormat="1" applyFont="1" applyFill="1" applyBorder="1" applyAlignment="1">
      <alignment horizontal="center" vertical="center"/>
    </xf>
    <xf numFmtId="177" fontId="9" fillId="33" borderId="14" xfId="0" applyNumberFormat="1" applyFont="1" applyFill="1" applyBorder="1" applyAlignment="1">
      <alignment horizontal="center" vertical="center"/>
    </xf>
    <xf numFmtId="177" fontId="9" fillId="33" borderId="15" xfId="0" applyNumberFormat="1" applyFont="1" applyFill="1" applyBorder="1" applyAlignment="1">
      <alignment horizontal="center" vertical="center"/>
    </xf>
    <xf numFmtId="177" fontId="10" fillId="33" borderId="47" xfId="0" applyNumberFormat="1" applyFont="1" applyFill="1" applyBorder="1" applyAlignment="1">
      <alignment horizontal="left" vertical="center"/>
    </xf>
    <xf numFmtId="177" fontId="10" fillId="33" borderId="10" xfId="0" applyNumberFormat="1" applyFont="1" applyFill="1" applyBorder="1" applyAlignment="1">
      <alignment horizontal="left" vertical="center"/>
    </xf>
    <xf numFmtId="0" fontId="6" fillId="0" borderId="0" xfId="0" applyFont="1" applyAlignment="1">
      <alignment/>
    </xf>
    <xf numFmtId="177" fontId="7" fillId="33" borderId="47"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6" fillId="33" borderId="16" xfId="0" applyNumberFormat="1" applyFont="1" applyFill="1" applyBorder="1" applyAlignment="1">
      <alignment horizontal="left" vertical="center"/>
    </xf>
    <xf numFmtId="177" fontId="3" fillId="33" borderId="47"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47" xfId="0" applyNumberFormat="1" applyFont="1" applyFill="1" applyBorder="1" applyAlignment="1">
      <alignment horizontal="center"/>
    </xf>
    <xf numFmtId="177" fontId="4" fillId="33" borderId="48" xfId="0" applyNumberFormat="1" applyFont="1" applyFill="1" applyBorder="1" applyAlignment="1">
      <alignment horizontal="center"/>
    </xf>
    <xf numFmtId="177" fontId="7" fillId="33" borderId="55" xfId="0" applyNumberFormat="1" applyFont="1" applyFill="1" applyBorder="1" applyAlignment="1">
      <alignment horizontal="center" vertical="center"/>
    </xf>
    <xf numFmtId="177" fontId="7" fillId="33" borderId="50" xfId="0" applyNumberFormat="1" applyFont="1" applyFill="1" applyBorder="1" applyAlignment="1">
      <alignment horizontal="center" vertical="center"/>
    </xf>
    <xf numFmtId="177" fontId="7" fillId="33" borderId="41" xfId="0" applyNumberFormat="1" applyFont="1" applyFill="1" applyBorder="1" applyAlignment="1">
      <alignment horizontal="center" vertical="center"/>
    </xf>
    <xf numFmtId="49" fontId="7" fillId="33" borderId="47"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177" fontId="7" fillId="33" borderId="16" xfId="0" applyNumberFormat="1" applyFont="1" applyFill="1" applyBorder="1" applyAlignment="1">
      <alignment horizontal="center" vertical="center"/>
    </xf>
    <xf numFmtId="177" fontId="7" fillId="33" borderId="16" xfId="0" applyNumberFormat="1" applyFont="1" applyFill="1" applyBorder="1" applyAlignment="1">
      <alignment horizontal="right" vertical="center"/>
    </xf>
    <xf numFmtId="177" fontId="6" fillId="33" borderId="16" xfId="0" applyNumberFormat="1" applyFont="1" applyFill="1" applyBorder="1" applyAlignment="1">
      <alignment vertical="center"/>
    </xf>
    <xf numFmtId="178" fontId="11" fillId="33" borderId="47" xfId="0" applyNumberFormat="1" applyFont="1" applyFill="1" applyBorder="1" applyAlignment="1">
      <alignment horizontal="right" vertical="center"/>
    </xf>
    <xf numFmtId="178" fontId="11" fillId="33" borderId="16" xfId="0" applyNumberFormat="1" applyFont="1" applyFill="1" applyBorder="1" applyAlignment="1">
      <alignment horizontal="right" vertical="center"/>
    </xf>
    <xf numFmtId="177" fontId="11" fillId="33" borderId="16" xfId="0" applyNumberFormat="1" applyFont="1" applyFill="1" applyBorder="1" applyAlignment="1">
      <alignment horizontal="center" vertical="center"/>
    </xf>
    <xf numFmtId="177" fontId="11" fillId="33" borderId="16" xfId="0" applyNumberFormat="1" applyFont="1" applyFill="1" applyBorder="1" applyAlignment="1">
      <alignment horizontal="right" vertical="center"/>
    </xf>
    <xf numFmtId="177" fontId="12" fillId="33" borderId="47" xfId="0" applyNumberFormat="1" applyFont="1" applyFill="1" applyBorder="1" applyAlignment="1">
      <alignment horizontal="center" vertical="center"/>
    </xf>
    <xf numFmtId="177" fontId="12" fillId="33" borderId="10" xfId="0" applyNumberFormat="1" applyFont="1" applyFill="1" applyBorder="1" applyAlignment="1">
      <alignment horizontal="center" vertical="center"/>
    </xf>
    <xf numFmtId="177" fontId="3" fillId="33" borderId="19" xfId="0" applyNumberFormat="1"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LIST_FILE" xfId="61"/>
    <cellStyle name="標準_地区マスター"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219075</xdr:rowOff>
    </xdr:from>
    <xdr:to>
      <xdr:col>13</xdr:col>
      <xdr:colOff>0</xdr:colOff>
      <xdr:row>7</xdr:row>
      <xdr:rowOff>219075</xdr:rowOff>
    </xdr:to>
    <xdr:pic>
      <xdr:nvPicPr>
        <xdr:cNvPr id="1" name="PrintButton2"/>
        <xdr:cNvPicPr preferRelativeResize="1">
          <a:picLocks noChangeAspect="1"/>
        </xdr:cNvPicPr>
      </xdr:nvPicPr>
      <xdr:blipFill>
        <a:blip r:embed="rId1"/>
        <a:stretch>
          <a:fillRect/>
        </a:stretch>
      </xdr:blipFill>
      <xdr:spPr>
        <a:xfrm>
          <a:off x="11639550" y="1695450"/>
          <a:ext cx="0"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1114425</xdr:colOff>
      <xdr:row>72</xdr:row>
      <xdr:rowOff>0</xdr:rowOff>
    </xdr:to>
    <xdr:sp>
      <xdr:nvSpPr>
        <xdr:cNvPr id="1"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2"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3"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4"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71</xdr:row>
      <xdr:rowOff>0</xdr:rowOff>
    </xdr:from>
    <xdr:to>
      <xdr:col>8</xdr:col>
      <xdr:colOff>1114425</xdr:colOff>
      <xdr:row>72</xdr:row>
      <xdr:rowOff>0</xdr:rowOff>
    </xdr:to>
    <xdr:sp>
      <xdr:nvSpPr>
        <xdr:cNvPr id="5"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6"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7"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8"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800100"/>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sheetPr>
  <dimension ref="B1:O37"/>
  <sheetViews>
    <sheetView showGridLines="0" tabSelected="1" workbookViewId="0" topLeftCell="A1">
      <selection activeCell="B12" sqref="B12"/>
    </sheetView>
  </sheetViews>
  <sheetFormatPr defaultColWidth="9.00390625" defaultRowHeight="19.5" customHeight="1"/>
  <cols>
    <col min="1" max="1" width="10.625" style="90" customWidth="1"/>
    <col min="2" max="2" width="12.625" style="90" customWidth="1"/>
    <col min="3" max="3" width="3.625" style="90" customWidth="1"/>
    <col min="4" max="4" width="12.625" style="90" customWidth="1"/>
    <col min="5" max="5" width="15.625" style="90" customWidth="1"/>
    <col min="6" max="6" width="14.75390625" style="90" customWidth="1"/>
    <col min="7" max="8" width="12.625" style="90" customWidth="1"/>
    <col min="9" max="9" width="3.625" style="90" customWidth="1"/>
    <col min="10" max="10" width="12.625" style="90" customWidth="1"/>
    <col min="11" max="11" width="15.625" style="90" customWidth="1"/>
    <col min="12" max="12" width="13.125" style="90" customWidth="1"/>
    <col min="13" max="13" width="12.625" style="107" customWidth="1"/>
    <col min="14" max="16384" width="9.00390625" style="90" customWidth="1"/>
  </cols>
  <sheetData>
    <row r="1" spans="2:13" ht="18.75">
      <c r="B1" s="294"/>
      <c r="C1" s="294"/>
      <c r="D1" s="294"/>
      <c r="E1" s="294"/>
      <c r="K1" s="301"/>
      <c r="L1" s="301"/>
      <c r="M1" s="91"/>
    </row>
    <row r="2" spans="2:13" s="93" customFormat="1" ht="11.25">
      <c r="B2" s="303" t="s">
        <v>971</v>
      </c>
      <c r="C2" s="304"/>
      <c r="D2" s="304"/>
      <c r="E2" s="304"/>
      <c r="F2" s="304"/>
      <c r="G2" s="305"/>
      <c r="H2" s="298" t="s">
        <v>975</v>
      </c>
      <c r="I2" s="299"/>
      <c r="J2" s="299"/>
      <c r="K2" s="300"/>
      <c r="L2" s="92" t="s">
        <v>669</v>
      </c>
      <c r="M2" s="92" t="s">
        <v>977</v>
      </c>
    </row>
    <row r="3" spans="2:13" s="95" customFormat="1" ht="26.25" customHeight="1">
      <c r="B3" s="306"/>
      <c r="C3" s="307"/>
      <c r="D3" s="307"/>
      <c r="E3" s="307"/>
      <c r="F3" s="307"/>
      <c r="G3" s="308"/>
      <c r="H3" s="291"/>
      <c r="I3" s="292"/>
      <c r="J3" s="292"/>
      <c r="K3" s="293"/>
      <c r="L3" s="94"/>
      <c r="M3" s="94"/>
    </row>
    <row r="4" spans="2:13" s="93" customFormat="1" ht="12.75" customHeight="1">
      <c r="B4" s="303" t="s">
        <v>972</v>
      </c>
      <c r="C4" s="304"/>
      <c r="D4" s="304"/>
      <c r="E4" s="304"/>
      <c r="F4" s="304"/>
      <c r="G4" s="305"/>
      <c r="H4" s="298" t="s">
        <v>976</v>
      </c>
      <c r="I4" s="299"/>
      <c r="J4" s="299"/>
      <c r="K4" s="299"/>
      <c r="L4" s="299"/>
      <c r="M4" s="300"/>
    </row>
    <row r="5" spans="2:13" s="95" customFormat="1" ht="26.25" customHeight="1">
      <c r="B5" s="306"/>
      <c r="C5" s="307"/>
      <c r="D5" s="307"/>
      <c r="E5" s="307"/>
      <c r="F5" s="307"/>
      <c r="G5" s="308"/>
      <c r="H5" s="295">
        <f>M13</f>
        <v>0</v>
      </c>
      <c r="I5" s="296"/>
      <c r="J5" s="296"/>
      <c r="K5" s="296"/>
      <c r="L5" s="96"/>
      <c r="M5" s="97"/>
    </row>
    <row r="6" spans="2:13" s="100" customFormat="1" ht="21">
      <c r="B6" s="310" t="s">
        <v>670</v>
      </c>
      <c r="C6" s="310"/>
      <c r="D6" s="310"/>
      <c r="E6" s="310"/>
      <c r="F6" s="310"/>
      <c r="G6" s="98"/>
      <c r="H6" s="99"/>
      <c r="I6" s="99"/>
      <c r="J6" s="99"/>
      <c r="K6" s="99"/>
      <c r="L6" s="99"/>
      <c r="M6" s="99"/>
    </row>
    <row r="7" spans="2:13" ht="19.5" customHeight="1">
      <c r="B7" s="302"/>
      <c r="C7" s="302"/>
      <c r="D7" s="302"/>
      <c r="E7" s="302"/>
      <c r="F7" s="302"/>
      <c r="G7" s="302"/>
      <c r="H7" s="302"/>
      <c r="I7" s="302"/>
      <c r="J7" s="302"/>
      <c r="K7" s="302"/>
      <c r="L7" s="302"/>
      <c r="M7" s="302"/>
    </row>
    <row r="8" spans="2:13" ht="19.5" customHeight="1">
      <c r="B8" s="101"/>
      <c r="C8" s="101">
        <v>1</v>
      </c>
      <c r="D8" s="297" t="s">
        <v>162</v>
      </c>
      <c r="E8" s="297"/>
      <c r="F8" s="297"/>
      <c r="G8" s="102">
        <f>'中央区・西区・北区'!W5</f>
        <v>0</v>
      </c>
      <c r="H8" s="101"/>
      <c r="I8" s="101">
        <v>21</v>
      </c>
      <c r="J8" s="297" t="s">
        <v>178</v>
      </c>
      <c r="K8" s="309"/>
      <c r="L8" s="309"/>
      <c r="M8" s="102">
        <f>'堺市　堺区・中区・東区'!W5</f>
        <v>0</v>
      </c>
    </row>
    <row r="9" spans="2:13" ht="19.5" customHeight="1">
      <c r="B9" s="101"/>
      <c r="C9" s="101">
        <v>2</v>
      </c>
      <c r="D9" s="297" t="s">
        <v>163</v>
      </c>
      <c r="E9" s="297"/>
      <c r="F9" s="297"/>
      <c r="G9" s="102">
        <f>'福島区・淀川区・東淀川区'!W5</f>
        <v>0</v>
      </c>
      <c r="H9" s="101"/>
      <c r="I9" s="101">
        <v>22</v>
      </c>
      <c r="J9" s="297" t="s">
        <v>179</v>
      </c>
      <c r="K9" s="309"/>
      <c r="L9" s="309"/>
      <c r="M9" s="102">
        <f>'堺市　西区・南区・北区・美原区'!W5</f>
        <v>0</v>
      </c>
    </row>
    <row r="10" spans="2:13" ht="19.5" customHeight="1">
      <c r="B10" s="101"/>
      <c r="C10" s="101">
        <v>3</v>
      </c>
      <c r="D10" s="297" t="s">
        <v>164</v>
      </c>
      <c r="E10" s="297"/>
      <c r="F10" s="297"/>
      <c r="G10" s="102">
        <f>'西淀川区・都島区・旭区'!W5</f>
        <v>0</v>
      </c>
      <c r="H10" s="101"/>
      <c r="I10" s="101">
        <v>23</v>
      </c>
      <c r="J10" s="297" t="s">
        <v>176</v>
      </c>
      <c r="K10" s="297"/>
      <c r="L10" s="297"/>
      <c r="M10" s="102">
        <f>'泉大津市・高石市・和泉市・泉北郡'!W5</f>
        <v>0</v>
      </c>
    </row>
    <row r="11" spans="2:13" ht="19.5" customHeight="1">
      <c r="B11" s="101"/>
      <c r="C11" s="101">
        <v>4</v>
      </c>
      <c r="D11" s="297" t="s">
        <v>165</v>
      </c>
      <c r="E11" s="297"/>
      <c r="F11" s="297"/>
      <c r="G11" s="102">
        <f>'此花区・港区・大正区・浪速区'!W5</f>
        <v>0</v>
      </c>
      <c r="H11" s="101"/>
      <c r="I11" s="101">
        <v>24</v>
      </c>
      <c r="J11" s="297" t="s">
        <v>177</v>
      </c>
      <c r="K11" s="297"/>
      <c r="L11" s="297"/>
      <c r="M11" s="102">
        <f>'岸和田市・貝塚市・泉佐野市'!W5</f>
        <v>0</v>
      </c>
    </row>
    <row r="12" spans="2:13" ht="19.5" customHeight="1">
      <c r="B12" s="101"/>
      <c r="C12" s="101">
        <v>5</v>
      </c>
      <c r="D12" s="297" t="s">
        <v>166</v>
      </c>
      <c r="E12" s="297"/>
      <c r="F12" s="297"/>
      <c r="G12" s="102">
        <f>'阿倍野区・西成区・天王寺区'!W5</f>
        <v>0</v>
      </c>
      <c r="H12" s="101"/>
      <c r="I12" s="101">
        <v>25</v>
      </c>
      <c r="J12" s="297" t="s">
        <v>244</v>
      </c>
      <c r="K12" s="297"/>
      <c r="L12" s="297"/>
      <c r="M12" s="102">
        <f>'熊取町・阪南市･泉南市'!W5</f>
        <v>0</v>
      </c>
    </row>
    <row r="13" spans="2:13" ht="19.5" customHeight="1">
      <c r="B13" s="101"/>
      <c r="C13" s="101">
        <v>6</v>
      </c>
      <c r="D13" s="297" t="s">
        <v>167</v>
      </c>
      <c r="E13" s="297"/>
      <c r="F13" s="297"/>
      <c r="G13" s="102">
        <f>'生野区・東成区・城東区'!W5</f>
        <v>0</v>
      </c>
      <c r="H13" s="101"/>
      <c r="I13" s="101"/>
      <c r="J13" s="101"/>
      <c r="K13" s="101"/>
      <c r="L13" s="103"/>
      <c r="M13" s="102">
        <f>SUM(G8:G27)+SUM(M8:M12)</f>
        <v>0</v>
      </c>
    </row>
    <row r="14" spans="2:13" ht="19.5" customHeight="1">
      <c r="B14" s="101"/>
      <c r="C14" s="101">
        <v>7</v>
      </c>
      <c r="D14" s="297" t="s">
        <v>811</v>
      </c>
      <c r="E14" s="297"/>
      <c r="F14" s="297"/>
      <c r="G14" s="102">
        <f>'鶴見区・住吉区'!W5</f>
        <v>0</v>
      </c>
      <c r="H14" s="101"/>
      <c r="I14" s="101"/>
      <c r="J14" s="101"/>
      <c r="K14" s="101"/>
      <c r="L14" s="101"/>
      <c r="M14" s="101"/>
    </row>
    <row r="15" spans="2:13" ht="19.5" customHeight="1">
      <c r="B15" s="101"/>
      <c r="C15" s="101">
        <v>8</v>
      </c>
      <c r="D15" s="311" t="s">
        <v>168</v>
      </c>
      <c r="E15" s="311"/>
      <c r="F15" s="311"/>
      <c r="G15" s="102">
        <f>'東住吉区・住之江区・平野区'!W5</f>
        <v>0</v>
      </c>
      <c r="H15" s="101"/>
      <c r="I15" s="101"/>
      <c r="J15" s="101"/>
      <c r="K15" s="101"/>
      <c r="L15" s="101"/>
      <c r="M15" s="101"/>
    </row>
    <row r="16" spans="2:13" ht="19.5" customHeight="1">
      <c r="B16" s="101"/>
      <c r="C16" s="101">
        <v>9</v>
      </c>
      <c r="D16" s="297" t="s">
        <v>74</v>
      </c>
      <c r="E16" s="297"/>
      <c r="F16" s="297"/>
      <c r="G16" s="102">
        <f>'豊中市'!W5</f>
        <v>0</v>
      </c>
      <c r="H16" s="101"/>
      <c r="I16" s="101"/>
      <c r="J16" s="101"/>
      <c r="K16" s="101"/>
      <c r="L16" s="101"/>
      <c r="M16" s="101"/>
    </row>
    <row r="17" spans="2:13" ht="19.5" customHeight="1">
      <c r="B17" s="101"/>
      <c r="C17" s="101">
        <v>10</v>
      </c>
      <c r="D17" s="297" t="s">
        <v>169</v>
      </c>
      <c r="E17" s="297"/>
      <c r="F17" s="297"/>
      <c r="G17" s="102">
        <f>'箕面市・吹田市'!W5</f>
        <v>0</v>
      </c>
      <c r="H17" s="101"/>
      <c r="I17" s="101"/>
      <c r="J17" s="101"/>
      <c r="K17" s="101"/>
      <c r="L17" s="103"/>
      <c r="M17" s="101"/>
    </row>
    <row r="18" spans="2:13" ht="19.5" customHeight="1">
      <c r="B18" s="101"/>
      <c r="C18" s="101">
        <v>11</v>
      </c>
      <c r="D18" s="297" t="s">
        <v>170</v>
      </c>
      <c r="E18" s="297"/>
      <c r="F18" s="297"/>
      <c r="G18" s="102">
        <f>'茨木市・摂津市'!W5</f>
        <v>0</v>
      </c>
      <c r="H18" s="101"/>
      <c r="I18" s="101"/>
      <c r="J18" s="101"/>
      <c r="K18" s="101"/>
      <c r="L18" s="103"/>
      <c r="M18" s="101"/>
    </row>
    <row r="19" spans="2:13" ht="19.5" customHeight="1">
      <c r="B19" s="101"/>
      <c r="C19" s="101">
        <v>12</v>
      </c>
      <c r="D19" s="297" t="s">
        <v>171</v>
      </c>
      <c r="E19" s="297"/>
      <c r="F19" s="297"/>
      <c r="G19" s="102">
        <f>'高槻市・三島郡・池田市'!W5</f>
        <v>0</v>
      </c>
      <c r="H19" s="104"/>
      <c r="I19" s="101"/>
      <c r="J19" s="101"/>
      <c r="K19" s="101"/>
      <c r="L19" s="103"/>
      <c r="M19" s="101"/>
    </row>
    <row r="20" spans="2:13" ht="19.5" customHeight="1">
      <c r="B20" s="101"/>
      <c r="C20" s="101">
        <v>13</v>
      </c>
      <c r="D20" s="297" t="s">
        <v>82</v>
      </c>
      <c r="E20" s="297"/>
      <c r="F20" s="297"/>
      <c r="G20" s="102">
        <f>'枚方市'!W5</f>
        <v>0</v>
      </c>
      <c r="H20" s="104"/>
      <c r="I20" s="101"/>
      <c r="J20" s="101"/>
      <c r="K20" s="101"/>
      <c r="L20" s="105"/>
      <c r="M20" s="101"/>
    </row>
    <row r="21" spans="2:13" ht="19.5" customHeight="1">
      <c r="B21" s="101"/>
      <c r="C21" s="101">
        <v>14</v>
      </c>
      <c r="D21" s="297" t="s">
        <v>172</v>
      </c>
      <c r="E21" s="297"/>
      <c r="F21" s="297"/>
      <c r="G21" s="102">
        <f>'門真市・寝屋川市'!W5</f>
        <v>0</v>
      </c>
      <c r="H21" s="104"/>
      <c r="I21" s="101"/>
      <c r="J21" s="101"/>
      <c r="K21" s="101"/>
      <c r="L21" s="105"/>
      <c r="M21" s="101"/>
    </row>
    <row r="22" spans="2:13" ht="19.5" customHeight="1">
      <c r="B22" s="101"/>
      <c r="C22" s="101">
        <v>15</v>
      </c>
      <c r="D22" s="297" t="s">
        <v>258</v>
      </c>
      <c r="E22" s="297"/>
      <c r="F22" s="297"/>
      <c r="G22" s="102">
        <f>'守口市・交野市・四条畷市'!W5</f>
        <v>0</v>
      </c>
      <c r="H22" s="104"/>
      <c r="I22" s="101"/>
      <c r="J22" s="101"/>
      <c r="K22" s="101"/>
      <c r="L22" s="105"/>
      <c r="M22" s="101"/>
    </row>
    <row r="23" spans="2:13" ht="19.5" customHeight="1">
      <c r="B23" s="101"/>
      <c r="C23" s="101">
        <v>16</v>
      </c>
      <c r="D23" s="297" t="s">
        <v>173</v>
      </c>
      <c r="E23" s="297"/>
      <c r="F23" s="297"/>
      <c r="G23" s="102">
        <f>'大東市・八尾市'!W5</f>
        <v>0</v>
      </c>
      <c r="H23" s="104"/>
      <c r="I23" s="101"/>
      <c r="J23" s="101"/>
      <c r="K23" s="101"/>
      <c r="L23" s="105"/>
      <c r="M23" s="101"/>
    </row>
    <row r="24" spans="2:13" ht="19.5" customHeight="1">
      <c r="B24" s="101"/>
      <c r="C24" s="101">
        <v>17</v>
      </c>
      <c r="D24" s="297" t="s">
        <v>90</v>
      </c>
      <c r="E24" s="297"/>
      <c r="F24" s="297"/>
      <c r="G24" s="102">
        <f>'東大阪市'!W5</f>
        <v>0</v>
      </c>
      <c r="H24" s="104"/>
      <c r="I24" s="101"/>
      <c r="J24" s="101"/>
      <c r="K24" s="101"/>
      <c r="L24" s="105"/>
      <c r="M24" s="101"/>
    </row>
    <row r="25" spans="2:13" ht="19.5" customHeight="1">
      <c r="B25" s="101"/>
      <c r="C25" s="101">
        <v>18</v>
      </c>
      <c r="D25" s="297" t="s">
        <v>174</v>
      </c>
      <c r="E25" s="297"/>
      <c r="F25" s="297"/>
      <c r="G25" s="102">
        <f>'柏原市・松原市・羽曳野市'!W5</f>
        <v>0</v>
      </c>
      <c r="H25" s="104"/>
      <c r="I25" s="101"/>
      <c r="J25" s="101"/>
      <c r="K25" s="101"/>
      <c r="L25" s="103"/>
      <c r="M25" s="101"/>
    </row>
    <row r="26" spans="2:13" ht="19.5" customHeight="1">
      <c r="B26" s="101"/>
      <c r="C26" s="101">
        <v>19</v>
      </c>
      <c r="D26" s="297" t="s">
        <v>175</v>
      </c>
      <c r="E26" s="297"/>
      <c r="F26" s="297"/>
      <c r="G26" s="102">
        <f>'藤井寺市・富田林市・河内長野市'!W5</f>
        <v>0</v>
      </c>
      <c r="H26" s="101"/>
      <c r="I26" s="101"/>
      <c r="J26" s="101"/>
      <c r="K26" s="103"/>
      <c r="L26" s="105"/>
      <c r="M26" s="101"/>
    </row>
    <row r="27" spans="2:13" ht="19.5" customHeight="1">
      <c r="B27" s="101"/>
      <c r="C27" s="101">
        <v>20</v>
      </c>
      <c r="D27" s="297" t="s">
        <v>245</v>
      </c>
      <c r="E27" s="297"/>
      <c r="F27" s="297"/>
      <c r="G27" s="102">
        <f>'南河内郡・大阪狭山市'!W5</f>
        <v>0</v>
      </c>
      <c r="H27" s="101"/>
      <c r="I27" s="101"/>
      <c r="J27" s="101"/>
      <c r="K27" s="101"/>
      <c r="L27" s="101"/>
      <c r="M27" s="103"/>
    </row>
    <row r="28" spans="2:13" ht="19.5" customHeight="1">
      <c r="B28" s="101"/>
      <c r="C28" s="101"/>
      <c r="D28" s="101"/>
      <c r="E28" s="101"/>
      <c r="F28" s="101"/>
      <c r="G28" s="101"/>
      <c r="H28" s="101"/>
      <c r="I28" s="101"/>
      <c r="J28" s="101"/>
      <c r="K28" s="101"/>
      <c r="L28" s="101"/>
      <c r="M28" s="101"/>
    </row>
    <row r="29" spans="11:13" ht="19.5" customHeight="1">
      <c r="K29" s="301"/>
      <c r="L29" s="301"/>
      <c r="M29" s="91"/>
    </row>
    <row r="32" spans="3:7" ht="19.5" customHeight="1">
      <c r="C32" s="106"/>
      <c r="D32" s="106"/>
      <c r="E32" s="106"/>
      <c r="F32" s="106"/>
      <c r="G32" s="106"/>
    </row>
    <row r="33" spans="3:7" ht="19.5" customHeight="1">
      <c r="C33" s="106"/>
      <c r="D33" s="106"/>
      <c r="E33" s="106"/>
      <c r="F33" s="106"/>
      <c r="G33" s="106"/>
    </row>
    <row r="34" spans="3:7" ht="19.5" customHeight="1">
      <c r="C34" s="294"/>
      <c r="D34" s="294"/>
      <c r="E34" s="294"/>
      <c r="F34" s="294"/>
      <c r="G34" s="294"/>
    </row>
    <row r="35" spans="8:15" ht="19.5" customHeight="1">
      <c r="H35" s="107"/>
      <c r="I35" s="107"/>
      <c r="J35" s="107"/>
      <c r="K35" s="107"/>
      <c r="L35" s="107"/>
      <c r="N35" s="107"/>
      <c r="O35" s="107"/>
    </row>
    <row r="36" spans="8:15" ht="19.5" customHeight="1">
      <c r="H36" s="107"/>
      <c r="I36" s="107"/>
      <c r="J36" s="107"/>
      <c r="K36" s="108" t="s">
        <v>974</v>
      </c>
      <c r="L36" s="109"/>
      <c r="N36" s="107"/>
      <c r="O36" s="107"/>
    </row>
    <row r="37" ht="19.5" customHeight="1">
      <c r="K37" s="101" t="s">
        <v>973</v>
      </c>
    </row>
  </sheetData>
  <sheetProtection sheet="1" objects="1" scenarios="1"/>
  <mergeCells count="39">
    <mergeCell ref="K29:L29"/>
    <mergeCell ref="B6:F6"/>
    <mergeCell ref="D25:F25"/>
    <mergeCell ref="D26:F26"/>
    <mergeCell ref="D27:F27"/>
    <mergeCell ref="J11:L11"/>
    <mergeCell ref="J10:L10"/>
    <mergeCell ref="D15:F15"/>
    <mergeCell ref="D8:F8"/>
    <mergeCell ref="D10:F10"/>
    <mergeCell ref="B2:G2"/>
    <mergeCell ref="B3:G3"/>
    <mergeCell ref="B4:G4"/>
    <mergeCell ref="B5:G5"/>
    <mergeCell ref="H2:K2"/>
    <mergeCell ref="D21:F21"/>
    <mergeCell ref="J9:L9"/>
    <mergeCell ref="J8:L8"/>
    <mergeCell ref="D20:F20"/>
    <mergeCell ref="D14:F14"/>
    <mergeCell ref="B7:M7"/>
    <mergeCell ref="D24:F24"/>
    <mergeCell ref="D22:F22"/>
    <mergeCell ref="D16:F16"/>
    <mergeCell ref="D17:F17"/>
    <mergeCell ref="D18:F18"/>
    <mergeCell ref="D9:F9"/>
    <mergeCell ref="J12:L12"/>
    <mergeCell ref="D13:F13"/>
    <mergeCell ref="H3:K3"/>
    <mergeCell ref="C34:G34"/>
    <mergeCell ref="H5:K5"/>
    <mergeCell ref="D19:F19"/>
    <mergeCell ref="B1:E1"/>
    <mergeCell ref="H4:M4"/>
    <mergeCell ref="K1:L1"/>
    <mergeCell ref="D12:F12"/>
    <mergeCell ref="D11:F11"/>
    <mergeCell ref="D23:F23"/>
  </mergeCells>
  <hyperlinks>
    <hyperlink ref="D8:F8" location="中央区・西区・北区!A1" display="中央区・西区・北区"/>
    <hyperlink ref="D9:F9" location="福島区・淀川区・東淀川区!A1" display="福島区・淀川区・東淀川区"/>
    <hyperlink ref="D10:F10" location="西淀川区・都島区・旭区!A1" display="西淀川区・都島区・旭区"/>
    <hyperlink ref="D11:F11" location="此花区・港区・大正区・浪速区!A1" display="此花区・港区・大正区・浪速区"/>
    <hyperlink ref="D12:F12" location="阿倍野区・西成区・天王寺区!A1" display="阿倍野区・西成区・天王寺区"/>
    <hyperlink ref="D13:F13" location="生野区・東成区・城東区!A1" display="生野区・東成区・城東区"/>
    <hyperlink ref="D14:F14" location="鶴見区・住吉区!A1" display="鶴見区・住吉区"/>
    <hyperlink ref="D15:F15" location="東住吉区・住之江区・平野区!A1" display="東住吉区・住之江区・平野区"/>
    <hyperlink ref="D16:F16" location="豊中市!A1" display="豊中市"/>
    <hyperlink ref="D17:F17" location="箕面市・吹田市!A1" display="箕面市・吹田市"/>
    <hyperlink ref="D18:F18" location="茨木市・摂津市!A1" display="茨木市・摂津市"/>
    <hyperlink ref="D19:F19" location="高槻市・三島郡・池田市!A1" display="高槻市・三島郡・池田市"/>
    <hyperlink ref="D20:F20" location="枚方市!A1" display="枚方市"/>
    <hyperlink ref="D21:F21" location="門真市・寝屋川市!A1" display="門真市・寝屋川市"/>
    <hyperlink ref="D22:F22" location="守口市・交野市・四条畷市!A1" display="守口市・交野市・四条畷市"/>
    <hyperlink ref="D23:F23" location="大東市・八尾市!A1" display="大東市・八尾市"/>
    <hyperlink ref="D24:F24" location="東大阪市!A1" display="東大阪市"/>
    <hyperlink ref="D25" location="柏原市・松原市・羽曳野市!A1" display="柏原市・松原市・羽曳野市"/>
    <hyperlink ref="J10" location="泉大津市・高石市・和泉市・泉北郡!A1" display="泉大津市・高石市・和泉市・泉北郡!A1"/>
    <hyperlink ref="J11" location="岸和田市・貝塚市・泉佐野市!A1" display="岸和田市・貝塚市・泉佐野市"/>
    <hyperlink ref="J12" location="'熊取町・阪南. 泉南'!A1" display="熊取町・阪南. 泉南"/>
    <hyperlink ref="J8" location="'堺市　堺区・中区・東区'!A1" display="'堺市　堺区・中区・東区'!A1"/>
    <hyperlink ref="J9" location="'堺市　西区・南区・北区・美原区'!A1" display="'堺市　西区・南区・北区・美原区'!A1"/>
    <hyperlink ref="D26" location="藤井寺市・富田林市・河内長野市!A1" display="藤井寺市・富田林市・河内長野市"/>
    <hyperlink ref="J10:L10" location="泉大津市・高石市・和泉市・泉北郡!A1" display="泉大津市・高石市・和泉市・泉北郡"/>
    <hyperlink ref="J8:L8" location="'堺市　堺区・中区・東区'!A1" display="堺市　堺区・中区・東区"/>
    <hyperlink ref="J9:L9" location="'堺市　西区・南区・北区・美原区'!A1" display="堺市　西区・南区・北区・美原区"/>
    <hyperlink ref="D27" location="'南河内郡. 狭山市'!A1" display="南河内郡・狭山市"/>
    <hyperlink ref="D27:F27" location="南河内郡・大阪狭山市!A1" display="南河内郡・大阪狭山市"/>
    <hyperlink ref="J12:L12" location="熊取町・阪南市･泉南市!A1" display="熊取町・阪南市・泉南市"/>
  </hyperlinks>
  <printOptions horizontalCentered="1"/>
  <pageMargins left="0.3937007874015748" right="0.3937007874015748" top="0.31496062992125984" bottom="0.31496062992125984" header="0.5118110236220472" footer="0.5118110236220472"/>
  <pageSetup horizontalDpi="600" verticalDpi="600" orientation="landscape" paperSize="12" r:id="rId3"/>
  <drawing r:id="rId2"/>
  <legacyDrawing r:id="rId1"/>
</worksheet>
</file>

<file path=xl/worksheets/sheet10.xml><?xml version="1.0" encoding="utf-8"?>
<worksheet xmlns="http://schemas.openxmlformats.org/spreadsheetml/2006/main" xmlns:r="http://schemas.openxmlformats.org/officeDocument/2006/relationships">
  <sheetPr codeName="Sheet31">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7</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2" ht="18" customHeight="1">
      <c r="B5" s="370" t="s">
        <v>394</v>
      </c>
      <c r="C5" s="370"/>
      <c r="D5" s="370"/>
      <c r="E5" s="116"/>
      <c r="F5" s="116"/>
      <c r="G5" s="116"/>
      <c r="H5" s="374" t="s">
        <v>297</v>
      </c>
      <c r="I5" s="374"/>
      <c r="J5" s="366">
        <f>D19+P19+J19+V19</f>
        <v>26600</v>
      </c>
      <c r="K5" s="366"/>
      <c r="L5" s="375">
        <f>F19+L19+R19+X19</f>
        <v>1400</v>
      </c>
      <c r="M5" s="375"/>
      <c r="N5" s="123"/>
      <c r="O5" s="116" t="s">
        <v>298</v>
      </c>
      <c r="P5" s="366">
        <f>E19+K19+Q19+W19</f>
        <v>0</v>
      </c>
      <c r="Q5" s="366"/>
      <c r="R5" s="375">
        <f>G19+M19+S19+Y19</f>
        <v>0</v>
      </c>
      <c r="S5" s="375"/>
      <c r="T5" s="123"/>
      <c r="U5" s="374" t="s">
        <v>369</v>
      </c>
      <c r="V5" s="374"/>
      <c r="W5" s="356">
        <f>P5+P20+P35+R5+R20+R35</f>
        <v>0</v>
      </c>
      <c r="X5" s="356"/>
      <c r="Y5" s="356"/>
      <c r="Z5" s="356"/>
      <c r="AA5" s="116" t="s">
        <v>296</v>
      </c>
      <c r="AB5" s="116"/>
      <c r="AC5" s="117"/>
      <c r="AD5" s="117"/>
      <c r="AE5" s="117"/>
      <c r="AF5" s="118"/>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1092</v>
      </c>
      <c r="D9" s="136">
        <v>1300</v>
      </c>
      <c r="E9" s="138"/>
      <c r="F9" s="136">
        <v>150</v>
      </c>
      <c r="G9" s="201"/>
      <c r="H9" s="134" t="s">
        <v>0</v>
      </c>
      <c r="I9" s="135" t="s">
        <v>184</v>
      </c>
      <c r="J9" s="136">
        <v>1450</v>
      </c>
      <c r="K9" s="138"/>
      <c r="L9" s="136">
        <v>450</v>
      </c>
      <c r="M9" s="138"/>
      <c r="N9" s="134" t="s">
        <v>0</v>
      </c>
      <c r="O9" s="135" t="s">
        <v>395</v>
      </c>
      <c r="P9" s="136">
        <v>3050</v>
      </c>
      <c r="Q9" s="138"/>
      <c r="R9" s="139"/>
      <c r="S9" s="136"/>
      <c r="T9" s="134" t="s">
        <v>0</v>
      </c>
      <c r="U9" s="135"/>
      <c r="V9" s="136"/>
      <c r="W9" s="138"/>
      <c r="X9" s="139"/>
      <c r="Y9" s="140"/>
      <c r="Z9" s="331"/>
      <c r="AA9" s="332"/>
      <c r="AB9" s="332"/>
      <c r="AC9" s="332"/>
      <c r="AD9" s="332"/>
      <c r="AE9" s="333"/>
      <c r="AF9" s="141"/>
    </row>
    <row r="10" spans="2:32" s="133" customFormat="1" ht="15" customHeight="1">
      <c r="B10" s="142" t="s">
        <v>306</v>
      </c>
      <c r="C10" s="143" t="s">
        <v>1509</v>
      </c>
      <c r="D10" s="144" t="s">
        <v>1510</v>
      </c>
      <c r="E10" s="146"/>
      <c r="F10" s="144"/>
      <c r="G10" s="202"/>
      <c r="H10" s="142" t="s">
        <v>306</v>
      </c>
      <c r="I10" s="143" t="s">
        <v>1091</v>
      </c>
      <c r="J10" s="144">
        <v>1500</v>
      </c>
      <c r="K10" s="146"/>
      <c r="L10" s="144">
        <v>250</v>
      </c>
      <c r="M10" s="146"/>
      <c r="N10" s="142" t="s">
        <v>306</v>
      </c>
      <c r="O10" s="143" t="s">
        <v>396</v>
      </c>
      <c r="P10" s="144">
        <v>2500</v>
      </c>
      <c r="Q10" s="146"/>
      <c r="R10" s="147"/>
      <c r="S10" s="144"/>
      <c r="T10" s="142" t="s">
        <v>306</v>
      </c>
      <c r="U10" s="148" t="s">
        <v>739</v>
      </c>
      <c r="V10" s="144">
        <v>3050</v>
      </c>
      <c r="W10" s="146"/>
      <c r="X10" s="147"/>
      <c r="Y10" s="149"/>
      <c r="Z10" s="331"/>
      <c r="AA10" s="332"/>
      <c r="AB10" s="332"/>
      <c r="AC10" s="332"/>
      <c r="AD10" s="332"/>
      <c r="AE10" s="333"/>
      <c r="AF10" s="141"/>
    </row>
    <row r="11" spans="2:32" s="133" customFormat="1" ht="15" customHeight="1">
      <c r="B11" s="142" t="s">
        <v>307</v>
      </c>
      <c r="C11" s="143" t="s">
        <v>1091</v>
      </c>
      <c r="D11" s="144">
        <v>4550</v>
      </c>
      <c r="E11" s="146"/>
      <c r="F11" s="144">
        <v>250</v>
      </c>
      <c r="G11" s="202"/>
      <c r="H11" s="142" t="s">
        <v>307</v>
      </c>
      <c r="I11" s="143" t="s">
        <v>1484</v>
      </c>
      <c r="J11" s="144">
        <v>1900</v>
      </c>
      <c r="K11" s="146"/>
      <c r="L11" s="144">
        <v>300</v>
      </c>
      <c r="M11" s="146"/>
      <c r="N11" s="142" t="s">
        <v>307</v>
      </c>
      <c r="O11" s="143"/>
      <c r="P11" s="144"/>
      <c r="Q11" s="146"/>
      <c r="R11" s="147"/>
      <c r="S11" s="144"/>
      <c r="T11" s="142" t="s">
        <v>307</v>
      </c>
      <c r="U11" s="143"/>
      <c r="V11" s="144"/>
      <c r="W11" s="146"/>
      <c r="X11" s="147"/>
      <c r="Y11" s="149"/>
      <c r="Z11" s="331"/>
      <c r="AA11" s="332"/>
      <c r="AB11" s="332"/>
      <c r="AC11" s="332"/>
      <c r="AD11" s="332"/>
      <c r="AE11" s="333"/>
      <c r="AF11" s="141"/>
    </row>
    <row r="12" spans="2:32" s="133" customFormat="1" ht="15" customHeight="1">
      <c r="B12" s="142" t="s">
        <v>308</v>
      </c>
      <c r="C12" s="143"/>
      <c r="D12" s="144"/>
      <c r="E12" s="146"/>
      <c r="F12" s="144"/>
      <c r="G12" s="202"/>
      <c r="H12" s="142" t="s">
        <v>308</v>
      </c>
      <c r="I12" s="148" t="s">
        <v>1485</v>
      </c>
      <c r="J12" s="144" t="s">
        <v>1486</v>
      </c>
      <c r="K12" s="146"/>
      <c r="L12" s="144"/>
      <c r="M12" s="146"/>
      <c r="N12" s="142" t="s">
        <v>308</v>
      </c>
      <c r="O12" s="143" t="s">
        <v>1090</v>
      </c>
      <c r="P12" s="144">
        <v>900</v>
      </c>
      <c r="Q12" s="146"/>
      <c r="R12" s="147"/>
      <c r="S12" s="144"/>
      <c r="T12" s="142" t="s">
        <v>308</v>
      </c>
      <c r="U12" s="143" t="s">
        <v>740</v>
      </c>
      <c r="V12" s="144" t="s">
        <v>741</v>
      </c>
      <c r="W12" s="146"/>
      <c r="X12" s="144"/>
      <c r="Y12" s="149"/>
      <c r="Z12" s="331"/>
      <c r="AA12" s="332"/>
      <c r="AB12" s="332"/>
      <c r="AC12" s="332"/>
      <c r="AD12" s="332"/>
      <c r="AE12" s="333"/>
      <c r="AF12" s="141"/>
    </row>
    <row r="13" spans="2:32" s="133" customFormat="1" ht="15" customHeight="1">
      <c r="B13" s="142" t="s">
        <v>309</v>
      </c>
      <c r="C13" s="143"/>
      <c r="D13" s="144"/>
      <c r="E13" s="152"/>
      <c r="F13" s="151"/>
      <c r="G13" s="202"/>
      <c r="H13" s="142" t="s">
        <v>309</v>
      </c>
      <c r="I13" s="143"/>
      <c r="J13" s="144"/>
      <c r="K13" s="152"/>
      <c r="L13" s="151"/>
      <c r="M13" s="152"/>
      <c r="N13" s="142" t="s">
        <v>309</v>
      </c>
      <c r="O13" s="143"/>
      <c r="P13" s="144"/>
      <c r="Q13" s="152"/>
      <c r="R13" s="147"/>
      <c r="S13" s="151"/>
      <c r="T13" s="142" t="s">
        <v>309</v>
      </c>
      <c r="U13" s="143" t="s">
        <v>1090</v>
      </c>
      <c r="V13" s="144">
        <v>1800</v>
      </c>
      <c r="W13" s="152"/>
      <c r="X13" s="147"/>
      <c r="Y13" s="153"/>
      <c r="Z13" s="331"/>
      <c r="AA13" s="332"/>
      <c r="AB13" s="332"/>
      <c r="AC13" s="332"/>
      <c r="AD13" s="332"/>
      <c r="AE13" s="333"/>
      <c r="AF13" s="141"/>
    </row>
    <row r="14" spans="2:32" s="133" customFormat="1" ht="15" customHeight="1">
      <c r="B14" s="142" t="s">
        <v>312</v>
      </c>
      <c r="C14" s="143"/>
      <c r="D14" s="144"/>
      <c r="E14" s="146"/>
      <c r="F14" s="144"/>
      <c r="G14" s="202"/>
      <c r="H14" s="142" t="s">
        <v>312</v>
      </c>
      <c r="I14" s="143"/>
      <c r="J14" s="144"/>
      <c r="K14" s="146"/>
      <c r="L14" s="144"/>
      <c r="M14" s="146"/>
      <c r="N14" s="142" t="s">
        <v>312</v>
      </c>
      <c r="O14" s="143"/>
      <c r="P14" s="144"/>
      <c r="Q14" s="146"/>
      <c r="R14" s="147"/>
      <c r="S14" s="144"/>
      <c r="T14" s="142" t="s">
        <v>312</v>
      </c>
      <c r="U14" s="143"/>
      <c r="V14" s="144"/>
      <c r="W14" s="146"/>
      <c r="X14" s="147"/>
      <c r="Y14" s="149"/>
      <c r="Z14" s="331"/>
      <c r="AA14" s="332"/>
      <c r="AB14" s="332"/>
      <c r="AC14" s="332"/>
      <c r="AD14" s="332"/>
      <c r="AE14" s="333"/>
      <c r="AF14" s="141"/>
    </row>
    <row r="15" spans="2:32" s="133" customFormat="1" ht="15" customHeight="1">
      <c r="B15" s="142" t="s">
        <v>313</v>
      </c>
      <c r="C15" s="143"/>
      <c r="D15" s="144"/>
      <c r="E15" s="146"/>
      <c r="F15" s="144"/>
      <c r="G15" s="203"/>
      <c r="H15" s="142" t="s">
        <v>313</v>
      </c>
      <c r="I15" s="143"/>
      <c r="J15" s="144"/>
      <c r="K15" s="146"/>
      <c r="L15" s="144"/>
      <c r="M15" s="146"/>
      <c r="N15" s="142" t="s">
        <v>313</v>
      </c>
      <c r="O15" s="143"/>
      <c r="P15" s="144"/>
      <c r="Q15" s="146"/>
      <c r="R15" s="147"/>
      <c r="S15" s="144"/>
      <c r="T15" s="142" t="s">
        <v>313</v>
      </c>
      <c r="U15" s="143" t="s">
        <v>397</v>
      </c>
      <c r="V15" s="144">
        <v>2250</v>
      </c>
      <c r="W15" s="146"/>
      <c r="X15" s="147"/>
      <c r="Y15" s="149"/>
      <c r="Z15" s="331"/>
      <c r="AA15" s="332"/>
      <c r="AB15" s="332"/>
      <c r="AC15" s="332"/>
      <c r="AD15" s="332"/>
      <c r="AE15" s="333"/>
      <c r="AF15" s="141"/>
    </row>
    <row r="16" spans="2:32" s="133" customFormat="1" ht="15" customHeight="1">
      <c r="B16" s="155" t="s">
        <v>652</v>
      </c>
      <c r="C16" s="156"/>
      <c r="D16" s="157"/>
      <c r="E16" s="160"/>
      <c r="F16" s="158"/>
      <c r="G16" s="204"/>
      <c r="H16" s="155" t="s">
        <v>652</v>
      </c>
      <c r="I16" s="156" t="s">
        <v>335</v>
      </c>
      <c r="J16" s="157" t="s">
        <v>335</v>
      </c>
      <c r="K16" s="160"/>
      <c r="L16" s="158"/>
      <c r="M16" s="160"/>
      <c r="N16" s="155" t="s">
        <v>652</v>
      </c>
      <c r="O16" s="156"/>
      <c r="P16" s="157"/>
      <c r="Q16" s="160"/>
      <c r="R16" s="158"/>
      <c r="S16" s="157"/>
      <c r="T16" s="155" t="s">
        <v>652</v>
      </c>
      <c r="U16" s="156" t="s">
        <v>1089</v>
      </c>
      <c r="V16" s="157">
        <v>2350</v>
      </c>
      <c r="W16" s="160"/>
      <c r="X16" s="158"/>
      <c r="Y16" s="161"/>
      <c r="Z16" s="331"/>
      <c r="AA16" s="332"/>
      <c r="AB16" s="332"/>
      <c r="AC16" s="332"/>
      <c r="AD16" s="332"/>
      <c r="AE16" s="333"/>
      <c r="AF16" s="141"/>
    </row>
    <row r="17" spans="2:32" s="133" customFormat="1" ht="15" customHeight="1">
      <c r="B17" s="155" t="s">
        <v>653</v>
      </c>
      <c r="C17" s="156"/>
      <c r="D17" s="157"/>
      <c r="E17" s="160"/>
      <c r="F17" s="158"/>
      <c r="G17" s="204"/>
      <c r="H17" s="155" t="s">
        <v>653</v>
      </c>
      <c r="I17" s="156"/>
      <c r="J17" s="157"/>
      <c r="K17" s="160"/>
      <c r="L17" s="158"/>
      <c r="M17" s="160"/>
      <c r="N17" s="155" t="s">
        <v>653</v>
      </c>
      <c r="O17" s="156"/>
      <c r="P17" s="157"/>
      <c r="Q17" s="160"/>
      <c r="R17" s="158"/>
      <c r="S17" s="157"/>
      <c r="T17" s="155" t="s">
        <v>653</v>
      </c>
      <c r="U17" s="156"/>
      <c r="V17" s="157"/>
      <c r="W17" s="160"/>
      <c r="X17" s="158"/>
      <c r="Y17" s="161"/>
      <c r="Z17" s="331"/>
      <c r="AA17" s="332"/>
      <c r="AB17" s="332"/>
      <c r="AC17" s="332"/>
      <c r="AD17" s="332"/>
      <c r="AE17" s="333"/>
      <c r="AF17" s="141"/>
    </row>
    <row r="18" spans="2:32" s="133" customFormat="1" ht="15" customHeight="1">
      <c r="B18" s="162" t="s">
        <v>256</v>
      </c>
      <c r="C18" s="163"/>
      <c r="D18" s="164"/>
      <c r="E18" s="167"/>
      <c r="F18" s="165"/>
      <c r="G18" s="206"/>
      <c r="H18" s="162" t="s">
        <v>256</v>
      </c>
      <c r="I18" s="163"/>
      <c r="J18" s="164"/>
      <c r="K18" s="167"/>
      <c r="L18" s="165"/>
      <c r="M18" s="167"/>
      <c r="N18" s="162" t="s">
        <v>256</v>
      </c>
      <c r="O18" s="163"/>
      <c r="P18" s="164"/>
      <c r="Q18" s="167"/>
      <c r="R18" s="165"/>
      <c r="S18" s="164"/>
      <c r="T18" s="162" t="s">
        <v>256</v>
      </c>
      <c r="U18" s="163"/>
      <c r="V18" s="164"/>
      <c r="W18" s="167"/>
      <c r="X18" s="165"/>
      <c r="Y18" s="168"/>
      <c r="Z18" s="331"/>
      <c r="AA18" s="332"/>
      <c r="AB18" s="332"/>
      <c r="AC18" s="332"/>
      <c r="AD18" s="332"/>
      <c r="AE18" s="333"/>
      <c r="AF18" s="141"/>
    </row>
    <row r="19" spans="1:32" s="133" customFormat="1" ht="13.5" customHeight="1">
      <c r="A19" s="169"/>
      <c r="B19" s="243"/>
      <c r="C19" s="171" t="s">
        <v>986</v>
      </c>
      <c r="D19" s="244">
        <f>SUM(D9:D18)</f>
        <v>5850</v>
      </c>
      <c r="E19" s="244">
        <f>SUM(E9:E18)</f>
        <v>0</v>
      </c>
      <c r="F19" s="244">
        <f>SUM(F9:F18)</f>
        <v>400</v>
      </c>
      <c r="G19" s="245">
        <f>SUM(G9:G18)</f>
        <v>0</v>
      </c>
      <c r="H19" s="243"/>
      <c r="I19" s="171" t="s">
        <v>986</v>
      </c>
      <c r="J19" s="244">
        <f>SUM(J9:J18)</f>
        <v>4850</v>
      </c>
      <c r="K19" s="244">
        <f>SUM(K9:K18)</f>
        <v>0</v>
      </c>
      <c r="L19" s="244">
        <f>SUM(L9:L18)</f>
        <v>1000</v>
      </c>
      <c r="M19" s="244">
        <f>SUM(M9:M18)</f>
        <v>0</v>
      </c>
      <c r="N19" s="243"/>
      <c r="O19" s="171" t="s">
        <v>986</v>
      </c>
      <c r="P19" s="244">
        <f>SUM(P9:P18)</f>
        <v>6450</v>
      </c>
      <c r="Q19" s="244">
        <f>SUM(Q9:Q18)</f>
        <v>0</v>
      </c>
      <c r="R19" s="244">
        <f>SUM(R9:R18)</f>
        <v>0</v>
      </c>
      <c r="S19" s="244">
        <f>SUM(S9:S18)</f>
        <v>0</v>
      </c>
      <c r="T19" s="243"/>
      <c r="U19" s="171" t="s">
        <v>986</v>
      </c>
      <c r="V19" s="244">
        <f>SUM(V9:V18)</f>
        <v>9450</v>
      </c>
      <c r="W19" s="244">
        <f>SUM(W9:W18)</f>
        <v>0</v>
      </c>
      <c r="X19" s="244">
        <f>SUM(X9:X18)</f>
        <v>0</v>
      </c>
      <c r="Y19" s="246">
        <f>SUM(Y9:Y18)</f>
        <v>0</v>
      </c>
      <c r="Z19" s="334"/>
      <c r="AA19" s="335"/>
      <c r="AB19" s="335"/>
      <c r="AC19" s="335"/>
      <c r="AD19" s="335"/>
      <c r="AE19" s="336"/>
      <c r="AF19" s="141"/>
    </row>
    <row r="20" spans="1:32" ht="18" customHeight="1">
      <c r="A20" s="110"/>
      <c r="B20" s="368" t="s">
        <v>398</v>
      </c>
      <c r="C20" s="368"/>
      <c r="D20" s="368"/>
      <c r="E20" s="116"/>
      <c r="F20" s="116"/>
      <c r="G20" s="116"/>
      <c r="H20" s="369" t="s">
        <v>297</v>
      </c>
      <c r="I20" s="369"/>
      <c r="J20" s="379">
        <f>D34+J34+P34+V34</f>
        <v>32150</v>
      </c>
      <c r="K20" s="379"/>
      <c r="L20" s="380">
        <f>F34+L34+R34+X34+AD34</f>
        <v>2200</v>
      </c>
      <c r="M20" s="380"/>
      <c r="N20" s="120"/>
      <c r="O20" s="175" t="s">
        <v>298</v>
      </c>
      <c r="P20" s="379">
        <f>E34+K34+Q34+W34</f>
        <v>0</v>
      </c>
      <c r="Q20" s="379"/>
      <c r="R20" s="380">
        <f>G34+M34+S34+Y34</f>
        <v>0</v>
      </c>
      <c r="S20" s="380"/>
      <c r="T20" s="120"/>
      <c r="U20" s="120"/>
      <c r="V20" s="120"/>
      <c r="W20" s="120"/>
      <c r="X20" s="120"/>
      <c r="Y20" s="120"/>
      <c r="Z20" s="120"/>
      <c r="AA20" s="120"/>
      <c r="AB20" s="116"/>
      <c r="AC20" s="117"/>
      <c r="AD20" s="117"/>
      <c r="AE20" s="117"/>
      <c r="AF20" s="120"/>
    </row>
    <row r="21" spans="2:32" ht="15" customHeight="1">
      <c r="B21" s="357" t="s">
        <v>299</v>
      </c>
      <c r="C21" s="358"/>
      <c r="D21" s="358"/>
      <c r="E21" s="358"/>
      <c r="F21" s="358"/>
      <c r="G21" s="359"/>
      <c r="H21" s="357" t="s">
        <v>300</v>
      </c>
      <c r="I21" s="358"/>
      <c r="J21" s="358"/>
      <c r="K21" s="358"/>
      <c r="L21" s="358"/>
      <c r="M21" s="359"/>
      <c r="N21" s="357" t="s">
        <v>301</v>
      </c>
      <c r="O21" s="358"/>
      <c r="P21" s="358"/>
      <c r="Q21" s="358"/>
      <c r="R21" s="358"/>
      <c r="S21" s="359"/>
      <c r="T21" s="371" t="s">
        <v>302</v>
      </c>
      <c r="U21" s="372"/>
      <c r="V21" s="372"/>
      <c r="W21" s="372"/>
      <c r="X21" s="372"/>
      <c r="Y21" s="373"/>
      <c r="Z21" s="357" t="s">
        <v>1036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82"/>
      <c r="AA22" s="383"/>
      <c r="AB22" s="383"/>
      <c r="AC22" s="383"/>
      <c r="AD22" s="383"/>
      <c r="AE22" s="384"/>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31"/>
      <c r="AA23" s="332"/>
      <c r="AB23" s="332"/>
      <c r="AC23" s="332"/>
      <c r="AD23" s="332"/>
      <c r="AE23" s="333"/>
      <c r="AF23" s="177"/>
    </row>
    <row r="24" spans="2:32" s="133" customFormat="1" ht="15" customHeight="1">
      <c r="B24" s="134" t="s">
        <v>0</v>
      </c>
      <c r="C24" s="135" t="s">
        <v>285</v>
      </c>
      <c r="D24" s="136">
        <v>3350</v>
      </c>
      <c r="E24" s="138"/>
      <c r="F24" s="136">
        <v>500</v>
      </c>
      <c r="G24" s="138"/>
      <c r="H24" s="134" t="s">
        <v>0</v>
      </c>
      <c r="I24" s="135" t="s">
        <v>1085</v>
      </c>
      <c r="J24" s="279">
        <v>3100</v>
      </c>
      <c r="K24" s="138"/>
      <c r="L24" s="139">
        <v>400</v>
      </c>
      <c r="M24" s="138"/>
      <c r="N24" s="134" t="s">
        <v>0</v>
      </c>
      <c r="O24" s="135" t="s">
        <v>1088</v>
      </c>
      <c r="P24" s="136">
        <v>2000</v>
      </c>
      <c r="Q24" s="138"/>
      <c r="R24" s="139"/>
      <c r="S24" s="136"/>
      <c r="T24" s="134" t="s">
        <v>0</v>
      </c>
      <c r="U24" s="135" t="s">
        <v>399</v>
      </c>
      <c r="V24" s="136">
        <v>1950</v>
      </c>
      <c r="W24" s="138"/>
      <c r="X24" s="136">
        <v>150</v>
      </c>
      <c r="Y24" s="138"/>
      <c r="Z24" s="331"/>
      <c r="AA24" s="332"/>
      <c r="AB24" s="332"/>
      <c r="AC24" s="332"/>
      <c r="AD24" s="332"/>
      <c r="AE24" s="333"/>
      <c r="AF24" s="182"/>
    </row>
    <row r="25" spans="2:32" s="133" customFormat="1" ht="15" customHeight="1">
      <c r="B25" s="142" t="s">
        <v>306</v>
      </c>
      <c r="C25" s="143"/>
      <c r="D25" s="144"/>
      <c r="E25" s="146"/>
      <c r="F25" s="144"/>
      <c r="G25" s="146"/>
      <c r="H25" s="142" t="s">
        <v>306</v>
      </c>
      <c r="I25" s="143"/>
      <c r="J25" s="191"/>
      <c r="K25" s="146"/>
      <c r="L25" s="144"/>
      <c r="M25" s="146"/>
      <c r="N25" s="142" t="s">
        <v>306</v>
      </c>
      <c r="O25" s="143" t="s">
        <v>1086</v>
      </c>
      <c r="P25" s="144">
        <v>1050</v>
      </c>
      <c r="Q25" s="146"/>
      <c r="R25" s="147"/>
      <c r="S25" s="144"/>
      <c r="T25" s="142" t="s">
        <v>306</v>
      </c>
      <c r="U25" s="148" t="s">
        <v>400</v>
      </c>
      <c r="V25" s="144">
        <v>1350</v>
      </c>
      <c r="W25" s="146"/>
      <c r="X25" s="144">
        <v>150</v>
      </c>
      <c r="Y25" s="146"/>
      <c r="Z25" s="331"/>
      <c r="AA25" s="332"/>
      <c r="AB25" s="332"/>
      <c r="AC25" s="332"/>
      <c r="AD25" s="332"/>
      <c r="AE25" s="333"/>
      <c r="AF25" s="182"/>
    </row>
    <row r="26" spans="2:32" s="133" customFormat="1" ht="15" customHeight="1">
      <c r="B26" s="142" t="s">
        <v>307</v>
      </c>
      <c r="C26" s="143" t="s">
        <v>1265</v>
      </c>
      <c r="D26" s="144" t="s">
        <v>1264</v>
      </c>
      <c r="E26" s="146"/>
      <c r="F26" s="144"/>
      <c r="G26" s="146"/>
      <c r="H26" s="142" t="s">
        <v>307</v>
      </c>
      <c r="I26" s="143" t="s">
        <v>1086</v>
      </c>
      <c r="J26" s="144">
        <v>1750</v>
      </c>
      <c r="K26" s="146"/>
      <c r="L26" s="144"/>
      <c r="M26" s="146"/>
      <c r="N26" s="142" t="s">
        <v>307</v>
      </c>
      <c r="O26" s="143" t="s">
        <v>335</v>
      </c>
      <c r="P26" s="144" t="s">
        <v>335</v>
      </c>
      <c r="Q26" s="146"/>
      <c r="R26" s="147"/>
      <c r="S26" s="144"/>
      <c r="T26" s="142" t="s">
        <v>307</v>
      </c>
      <c r="U26" s="143" t="s">
        <v>401</v>
      </c>
      <c r="V26" s="144">
        <v>2300</v>
      </c>
      <c r="W26" s="146"/>
      <c r="X26" s="144">
        <v>50</v>
      </c>
      <c r="Y26" s="146"/>
      <c r="Z26" s="331"/>
      <c r="AA26" s="332"/>
      <c r="AB26" s="332"/>
      <c r="AC26" s="332"/>
      <c r="AD26" s="332"/>
      <c r="AE26" s="333"/>
      <c r="AF26" s="182"/>
    </row>
    <row r="27" spans="2:32" s="133" customFormat="1" ht="15" customHeight="1">
      <c r="B27" s="142" t="s">
        <v>308</v>
      </c>
      <c r="C27" s="143" t="s">
        <v>742</v>
      </c>
      <c r="D27" s="144" t="s">
        <v>723</v>
      </c>
      <c r="E27" s="146"/>
      <c r="F27" s="144"/>
      <c r="G27" s="146"/>
      <c r="H27" s="142" t="s">
        <v>308</v>
      </c>
      <c r="I27" s="148" t="s">
        <v>1087</v>
      </c>
      <c r="J27" s="144">
        <v>1650</v>
      </c>
      <c r="K27" s="146"/>
      <c r="L27" s="144"/>
      <c r="M27" s="146"/>
      <c r="N27" s="142" t="s">
        <v>308</v>
      </c>
      <c r="O27" s="143"/>
      <c r="P27" s="144"/>
      <c r="Q27" s="146"/>
      <c r="R27" s="147"/>
      <c r="S27" s="144"/>
      <c r="T27" s="142" t="s">
        <v>308</v>
      </c>
      <c r="U27" s="143" t="s">
        <v>746</v>
      </c>
      <c r="V27" s="144" t="s">
        <v>747</v>
      </c>
      <c r="W27" s="146"/>
      <c r="X27" s="144" t="s">
        <v>335</v>
      </c>
      <c r="Y27" s="146"/>
      <c r="Z27" s="331"/>
      <c r="AA27" s="332"/>
      <c r="AB27" s="332"/>
      <c r="AC27" s="332"/>
      <c r="AD27" s="332"/>
      <c r="AE27" s="333"/>
      <c r="AF27" s="182"/>
    </row>
    <row r="28" spans="2:32" s="133" customFormat="1" ht="15" customHeight="1">
      <c r="B28" s="142" t="s">
        <v>309</v>
      </c>
      <c r="C28" s="143" t="s">
        <v>1340</v>
      </c>
      <c r="D28" s="144">
        <v>1300</v>
      </c>
      <c r="E28" s="152"/>
      <c r="F28" s="151">
        <v>300</v>
      </c>
      <c r="G28" s="152"/>
      <c r="H28" s="142" t="s">
        <v>309</v>
      </c>
      <c r="I28" s="143"/>
      <c r="J28" s="144"/>
      <c r="K28" s="152"/>
      <c r="L28" s="147"/>
      <c r="M28" s="152"/>
      <c r="N28" s="142" t="s">
        <v>309</v>
      </c>
      <c r="O28" s="143" t="s">
        <v>402</v>
      </c>
      <c r="P28" s="144">
        <v>3300</v>
      </c>
      <c r="Q28" s="152"/>
      <c r="R28" s="147"/>
      <c r="S28" s="151"/>
      <c r="T28" s="142" t="s">
        <v>309</v>
      </c>
      <c r="U28" s="143"/>
      <c r="V28" s="144"/>
      <c r="W28" s="152"/>
      <c r="X28" s="151"/>
      <c r="Y28" s="152"/>
      <c r="Z28" s="331"/>
      <c r="AA28" s="332"/>
      <c r="AB28" s="332"/>
      <c r="AC28" s="332"/>
      <c r="AD28" s="332"/>
      <c r="AE28" s="333"/>
      <c r="AF28" s="182"/>
    </row>
    <row r="29" spans="2:32" s="133" customFormat="1" ht="15" customHeight="1">
      <c r="B29" s="142" t="s">
        <v>312</v>
      </c>
      <c r="C29" s="143" t="s">
        <v>1084</v>
      </c>
      <c r="D29" s="144">
        <v>1200</v>
      </c>
      <c r="E29" s="146"/>
      <c r="F29" s="144">
        <v>300</v>
      </c>
      <c r="G29" s="146"/>
      <c r="H29" s="142" t="s">
        <v>312</v>
      </c>
      <c r="I29" s="143" t="s">
        <v>744</v>
      </c>
      <c r="J29" s="144" t="s">
        <v>745</v>
      </c>
      <c r="K29" s="146"/>
      <c r="L29" s="147"/>
      <c r="M29" s="146"/>
      <c r="N29" s="142" t="s">
        <v>312</v>
      </c>
      <c r="O29" s="143"/>
      <c r="P29" s="144"/>
      <c r="Q29" s="146"/>
      <c r="R29" s="147"/>
      <c r="S29" s="144"/>
      <c r="T29" s="142" t="s">
        <v>312</v>
      </c>
      <c r="U29" s="143" t="s">
        <v>1084</v>
      </c>
      <c r="V29" s="144">
        <v>2900</v>
      </c>
      <c r="W29" s="146"/>
      <c r="X29" s="144">
        <v>100</v>
      </c>
      <c r="Y29" s="146"/>
      <c r="Z29" s="331"/>
      <c r="AA29" s="332"/>
      <c r="AB29" s="332"/>
      <c r="AC29" s="332"/>
      <c r="AD29" s="332"/>
      <c r="AE29" s="333"/>
      <c r="AF29" s="182"/>
    </row>
    <row r="30" spans="2:32" s="133" customFormat="1" ht="15" customHeight="1">
      <c r="B30" s="142" t="s">
        <v>313</v>
      </c>
      <c r="C30" s="143" t="s">
        <v>399</v>
      </c>
      <c r="D30" s="144">
        <v>1150</v>
      </c>
      <c r="E30" s="146"/>
      <c r="F30" s="144">
        <v>100</v>
      </c>
      <c r="G30" s="146"/>
      <c r="H30" s="142" t="s">
        <v>313</v>
      </c>
      <c r="I30" s="143" t="s">
        <v>743</v>
      </c>
      <c r="J30" s="144">
        <v>1150</v>
      </c>
      <c r="K30" s="146"/>
      <c r="L30" s="147"/>
      <c r="M30" s="146"/>
      <c r="N30" s="142" t="s">
        <v>313</v>
      </c>
      <c r="O30" s="143"/>
      <c r="P30" s="144"/>
      <c r="Q30" s="146"/>
      <c r="R30" s="147"/>
      <c r="S30" s="144"/>
      <c r="T30" s="142" t="s">
        <v>313</v>
      </c>
      <c r="U30" s="143"/>
      <c r="V30" s="191"/>
      <c r="W30" s="146"/>
      <c r="X30" s="144"/>
      <c r="Y30" s="146"/>
      <c r="Z30" s="331"/>
      <c r="AA30" s="332"/>
      <c r="AB30" s="332"/>
      <c r="AC30" s="332"/>
      <c r="AD30" s="332"/>
      <c r="AE30" s="333"/>
      <c r="AF30" s="182"/>
    </row>
    <row r="31" spans="2:32" s="133" customFormat="1" ht="15" customHeight="1">
      <c r="B31" s="155" t="s">
        <v>652</v>
      </c>
      <c r="C31" s="156" t="s">
        <v>1453</v>
      </c>
      <c r="D31" s="157" t="s">
        <v>1450</v>
      </c>
      <c r="E31" s="160"/>
      <c r="F31" s="157"/>
      <c r="G31" s="160"/>
      <c r="H31" s="155" t="s">
        <v>652</v>
      </c>
      <c r="I31" s="156"/>
      <c r="J31" s="157"/>
      <c r="K31" s="160"/>
      <c r="L31" s="158"/>
      <c r="M31" s="160"/>
      <c r="N31" s="155" t="s">
        <v>652</v>
      </c>
      <c r="O31" s="156"/>
      <c r="P31" s="157"/>
      <c r="Q31" s="160"/>
      <c r="R31" s="158"/>
      <c r="S31" s="157"/>
      <c r="T31" s="155" t="s">
        <v>652</v>
      </c>
      <c r="U31" s="156" t="s">
        <v>288</v>
      </c>
      <c r="V31" s="157">
        <v>2650</v>
      </c>
      <c r="W31" s="160"/>
      <c r="X31" s="157">
        <v>150</v>
      </c>
      <c r="Y31" s="160"/>
      <c r="Z31" s="331"/>
      <c r="AA31" s="332"/>
      <c r="AB31" s="332"/>
      <c r="AC31" s="332"/>
      <c r="AD31" s="332"/>
      <c r="AE31" s="333"/>
      <c r="AF31" s="182"/>
    </row>
    <row r="32" spans="2:32" s="133" customFormat="1" ht="15" customHeight="1">
      <c r="B32" s="155" t="s">
        <v>653</v>
      </c>
      <c r="C32" s="156" t="s">
        <v>1281</v>
      </c>
      <c r="D32" s="157" t="s">
        <v>1282</v>
      </c>
      <c r="E32" s="160"/>
      <c r="F32" s="158"/>
      <c r="G32" s="160"/>
      <c r="H32" s="155" t="s">
        <v>653</v>
      </c>
      <c r="I32" s="156"/>
      <c r="J32" s="157"/>
      <c r="K32" s="160"/>
      <c r="L32" s="158"/>
      <c r="M32" s="160"/>
      <c r="N32" s="155" t="s">
        <v>653</v>
      </c>
      <c r="O32" s="156"/>
      <c r="P32" s="157"/>
      <c r="Q32" s="160"/>
      <c r="R32" s="158"/>
      <c r="S32" s="157"/>
      <c r="T32" s="155" t="s">
        <v>653</v>
      </c>
      <c r="U32" s="156"/>
      <c r="V32" s="157"/>
      <c r="W32" s="160"/>
      <c r="X32" s="158"/>
      <c r="Y32" s="160"/>
      <c r="Z32" s="331"/>
      <c r="AA32" s="332"/>
      <c r="AB32" s="332"/>
      <c r="AC32" s="332"/>
      <c r="AD32" s="332"/>
      <c r="AE32" s="333"/>
      <c r="AF32" s="182"/>
    </row>
    <row r="33" spans="2:32" s="133" customFormat="1" ht="15" customHeight="1">
      <c r="B33" s="162" t="s">
        <v>256</v>
      </c>
      <c r="C33" s="163"/>
      <c r="D33" s="164"/>
      <c r="E33" s="167"/>
      <c r="F33" s="165"/>
      <c r="G33" s="167"/>
      <c r="H33" s="162" t="s">
        <v>256</v>
      </c>
      <c r="I33" s="163"/>
      <c r="J33" s="164"/>
      <c r="K33" s="167"/>
      <c r="L33" s="165"/>
      <c r="M33" s="167"/>
      <c r="N33" s="162" t="s">
        <v>256</v>
      </c>
      <c r="O33" s="163"/>
      <c r="P33" s="164"/>
      <c r="Q33" s="167"/>
      <c r="R33" s="165"/>
      <c r="S33" s="164"/>
      <c r="T33" s="162" t="s">
        <v>256</v>
      </c>
      <c r="U33" s="163"/>
      <c r="V33" s="164"/>
      <c r="W33" s="167"/>
      <c r="X33" s="165"/>
      <c r="Y33" s="167"/>
      <c r="Z33" s="331"/>
      <c r="AA33" s="332"/>
      <c r="AB33" s="332"/>
      <c r="AC33" s="332"/>
      <c r="AD33" s="332"/>
      <c r="AE33" s="333"/>
      <c r="AF33" s="182"/>
    </row>
    <row r="34" spans="1:32" s="133" customFormat="1" ht="13.5" customHeight="1">
      <c r="A34" s="169"/>
      <c r="B34" s="243"/>
      <c r="C34" s="171" t="s">
        <v>986</v>
      </c>
      <c r="D34" s="172">
        <f>SUM(D24:D33)</f>
        <v>7000</v>
      </c>
      <c r="E34" s="172">
        <f>SUM(E24:E33)</f>
        <v>0</v>
      </c>
      <c r="F34" s="172">
        <f>SUM(F24:F33)</f>
        <v>1200</v>
      </c>
      <c r="G34" s="172">
        <f>SUM(G24:G33)</f>
        <v>0</v>
      </c>
      <c r="H34" s="170"/>
      <c r="I34" s="171" t="s">
        <v>986</v>
      </c>
      <c r="J34" s="172">
        <f>SUM(J24:J33)</f>
        <v>7650</v>
      </c>
      <c r="K34" s="172">
        <f>SUM(K24:K33)</f>
        <v>0</v>
      </c>
      <c r="L34" s="172">
        <f>SUM(L24:L33)</f>
        <v>400</v>
      </c>
      <c r="M34" s="172">
        <f>SUM(M24:M33)</f>
        <v>0</v>
      </c>
      <c r="N34" s="170"/>
      <c r="O34" s="171" t="s">
        <v>986</v>
      </c>
      <c r="P34" s="172">
        <f>SUM(P24:P33)</f>
        <v>6350</v>
      </c>
      <c r="Q34" s="172">
        <f>SUM(Q24:Q33)</f>
        <v>0</v>
      </c>
      <c r="R34" s="172">
        <f>SUM(R24:R33)</f>
        <v>0</v>
      </c>
      <c r="S34" s="172">
        <f>SUM(S24:S33)</f>
        <v>0</v>
      </c>
      <c r="T34" s="170"/>
      <c r="U34" s="171" t="s">
        <v>986</v>
      </c>
      <c r="V34" s="172">
        <f>SUM(V24:V33)</f>
        <v>11150</v>
      </c>
      <c r="W34" s="172">
        <f>SUM(W24:W33)</f>
        <v>0</v>
      </c>
      <c r="X34" s="172">
        <f>SUM(X24:X33)</f>
        <v>600</v>
      </c>
      <c r="Y34" s="172">
        <f>SUM(Y24:Y33)</f>
        <v>0</v>
      </c>
      <c r="Z34" s="334"/>
      <c r="AA34" s="335"/>
      <c r="AB34" s="335"/>
      <c r="AC34" s="335"/>
      <c r="AD34" s="335"/>
      <c r="AE34" s="336"/>
      <c r="AF34" s="182"/>
    </row>
    <row r="35" spans="2:31" ht="18" customHeight="1">
      <c r="B35" s="381"/>
      <c r="C35" s="381"/>
      <c r="D35" s="381"/>
      <c r="E35" s="116"/>
      <c r="F35" s="116"/>
      <c r="G35" s="116"/>
      <c r="H35" s="369"/>
      <c r="I35" s="369"/>
      <c r="J35" s="379"/>
      <c r="K35" s="379"/>
      <c r="L35" s="380"/>
      <c r="M35" s="380"/>
      <c r="N35" s="120"/>
      <c r="O35" s="175"/>
      <c r="P35" s="379"/>
      <c r="Q35" s="379"/>
      <c r="R35" s="380"/>
      <c r="S35" s="380"/>
      <c r="T35" s="120"/>
      <c r="U35" s="120"/>
      <c r="V35" s="120"/>
      <c r="W35" s="120"/>
      <c r="X35" s="209"/>
      <c r="Y35" s="209"/>
      <c r="Z35" s="216"/>
      <c r="AA35" s="217"/>
      <c r="AB35" s="218"/>
      <c r="AC35" s="126"/>
      <c r="AD35" s="126"/>
      <c r="AE35" s="126"/>
    </row>
    <row r="36" spans="2:32" ht="15" customHeight="1">
      <c r="B36" s="371" t="s">
        <v>299</v>
      </c>
      <c r="C36" s="372"/>
      <c r="D36" s="372"/>
      <c r="E36" s="372"/>
      <c r="F36" s="372"/>
      <c r="G36" s="395"/>
      <c r="H36" s="371" t="s">
        <v>300</v>
      </c>
      <c r="I36" s="372"/>
      <c r="J36" s="372"/>
      <c r="K36" s="372"/>
      <c r="L36" s="372"/>
      <c r="M36" s="395"/>
      <c r="N36" s="371" t="s">
        <v>301</v>
      </c>
      <c r="O36" s="372"/>
      <c r="P36" s="372"/>
      <c r="Q36" s="372"/>
      <c r="R36" s="372"/>
      <c r="S36" s="395"/>
      <c r="T36" s="371" t="s">
        <v>302</v>
      </c>
      <c r="U36" s="372"/>
      <c r="V36" s="372"/>
      <c r="W36" s="372"/>
      <c r="X36" s="372"/>
      <c r="Y36" s="395"/>
      <c r="Z36" s="357" t="s">
        <v>1036</v>
      </c>
      <c r="AA36" s="358"/>
      <c r="AB36" s="358"/>
      <c r="AC36" s="358"/>
      <c r="AD36" s="358"/>
      <c r="AE36" s="359"/>
      <c r="AF36" s="127"/>
    </row>
    <row r="37" spans="2:32" s="128" customFormat="1" ht="15" customHeight="1">
      <c r="B37" s="396"/>
      <c r="C37" s="390" t="s">
        <v>1016</v>
      </c>
      <c r="D37" s="338" t="s">
        <v>1015</v>
      </c>
      <c r="E37" s="398"/>
      <c r="F37" s="338" t="s">
        <v>987</v>
      </c>
      <c r="G37" s="399"/>
      <c r="H37" s="396"/>
      <c r="I37" s="390" t="s">
        <v>1016</v>
      </c>
      <c r="J37" s="338" t="s">
        <v>1015</v>
      </c>
      <c r="K37" s="398"/>
      <c r="L37" s="338" t="s">
        <v>987</v>
      </c>
      <c r="M37" s="399"/>
      <c r="N37" s="396"/>
      <c r="O37" s="390" t="s">
        <v>1016</v>
      </c>
      <c r="P37" s="338" t="s">
        <v>1015</v>
      </c>
      <c r="Q37" s="398"/>
      <c r="R37" s="338" t="s">
        <v>987</v>
      </c>
      <c r="S37" s="399"/>
      <c r="T37" s="396"/>
      <c r="U37" s="390" t="s">
        <v>1016</v>
      </c>
      <c r="V37" s="338" t="s">
        <v>1015</v>
      </c>
      <c r="W37" s="398"/>
      <c r="X37" s="338" t="s">
        <v>987</v>
      </c>
      <c r="Y37" s="399"/>
      <c r="Z37" s="382"/>
      <c r="AA37" s="383"/>
      <c r="AB37" s="383"/>
      <c r="AC37" s="383"/>
      <c r="AD37" s="383"/>
      <c r="AE37" s="384"/>
      <c r="AF37" s="177"/>
    </row>
    <row r="38" spans="1:32" s="128" customFormat="1" ht="13.5" customHeight="1">
      <c r="A38" s="130"/>
      <c r="B38" s="397"/>
      <c r="C38" s="391"/>
      <c r="D38" s="131" t="s">
        <v>297</v>
      </c>
      <c r="E38" s="132" t="s">
        <v>667</v>
      </c>
      <c r="F38" s="131" t="s">
        <v>297</v>
      </c>
      <c r="G38" s="132" t="s">
        <v>667</v>
      </c>
      <c r="H38" s="397"/>
      <c r="I38" s="391"/>
      <c r="J38" s="131" t="s">
        <v>297</v>
      </c>
      <c r="K38" s="132" t="s">
        <v>667</v>
      </c>
      <c r="L38" s="131" t="s">
        <v>297</v>
      </c>
      <c r="M38" s="132" t="s">
        <v>667</v>
      </c>
      <c r="N38" s="397"/>
      <c r="O38" s="391"/>
      <c r="P38" s="131" t="s">
        <v>297</v>
      </c>
      <c r="Q38" s="132" t="s">
        <v>667</v>
      </c>
      <c r="R38" s="131" t="s">
        <v>297</v>
      </c>
      <c r="S38" s="132" t="s">
        <v>667</v>
      </c>
      <c r="T38" s="397"/>
      <c r="U38" s="391"/>
      <c r="V38" s="131" t="s">
        <v>297</v>
      </c>
      <c r="W38" s="132" t="s">
        <v>667</v>
      </c>
      <c r="X38" s="131" t="s">
        <v>297</v>
      </c>
      <c r="Y38" s="132" t="s">
        <v>667</v>
      </c>
      <c r="Z38" s="331"/>
      <c r="AA38" s="332"/>
      <c r="AB38" s="332"/>
      <c r="AC38" s="332"/>
      <c r="AD38" s="332"/>
      <c r="AE38" s="333"/>
      <c r="AF38" s="177"/>
    </row>
    <row r="39" spans="2:32" s="133" customFormat="1" ht="15" customHeight="1">
      <c r="B39" s="134" t="s">
        <v>0</v>
      </c>
      <c r="C39" s="135"/>
      <c r="D39" s="136"/>
      <c r="E39" s="138"/>
      <c r="F39" s="136"/>
      <c r="G39" s="136"/>
      <c r="H39" s="134" t="s">
        <v>0</v>
      </c>
      <c r="I39" s="135"/>
      <c r="J39" s="136"/>
      <c r="K39" s="138"/>
      <c r="L39" s="136"/>
      <c r="M39" s="136"/>
      <c r="N39" s="134" t="s">
        <v>0</v>
      </c>
      <c r="O39" s="135"/>
      <c r="P39" s="136"/>
      <c r="Q39" s="138"/>
      <c r="R39" s="139"/>
      <c r="S39" s="136"/>
      <c r="T39" s="134" t="s">
        <v>0</v>
      </c>
      <c r="U39" s="135"/>
      <c r="V39" s="136"/>
      <c r="W39" s="138"/>
      <c r="X39" s="136"/>
      <c r="Y39" s="138"/>
      <c r="Z39" s="331"/>
      <c r="AA39" s="332"/>
      <c r="AB39" s="332"/>
      <c r="AC39" s="332"/>
      <c r="AD39" s="332"/>
      <c r="AE39" s="333"/>
      <c r="AF39" s="182"/>
    </row>
    <row r="40" spans="2:32" s="133" customFormat="1" ht="15" customHeight="1">
      <c r="B40" s="142" t="s">
        <v>306</v>
      </c>
      <c r="C40" s="143"/>
      <c r="D40" s="144"/>
      <c r="E40" s="146"/>
      <c r="F40" s="144"/>
      <c r="G40" s="144"/>
      <c r="H40" s="142" t="s">
        <v>306</v>
      </c>
      <c r="I40" s="143"/>
      <c r="J40" s="144"/>
      <c r="K40" s="146"/>
      <c r="L40" s="144"/>
      <c r="M40" s="144"/>
      <c r="N40" s="142" t="s">
        <v>306</v>
      </c>
      <c r="O40" s="143"/>
      <c r="P40" s="144"/>
      <c r="Q40" s="146"/>
      <c r="R40" s="147"/>
      <c r="S40" s="144"/>
      <c r="T40" s="142" t="s">
        <v>306</v>
      </c>
      <c r="U40" s="148"/>
      <c r="V40" s="144"/>
      <c r="W40" s="146"/>
      <c r="X40" s="144"/>
      <c r="Y40" s="146"/>
      <c r="Z40" s="331"/>
      <c r="AA40" s="332"/>
      <c r="AB40" s="332"/>
      <c r="AC40" s="332"/>
      <c r="AD40" s="332"/>
      <c r="AE40" s="333"/>
      <c r="AF40" s="182"/>
    </row>
    <row r="41" spans="2:32" s="133" customFormat="1" ht="15" customHeight="1">
      <c r="B41" s="142" t="s">
        <v>307</v>
      </c>
      <c r="C41" s="143"/>
      <c r="D41" s="144"/>
      <c r="E41" s="146"/>
      <c r="F41" s="144"/>
      <c r="G41" s="144"/>
      <c r="H41" s="142" t="s">
        <v>307</v>
      </c>
      <c r="I41" s="143"/>
      <c r="J41" s="144"/>
      <c r="K41" s="146"/>
      <c r="L41" s="144"/>
      <c r="M41" s="144"/>
      <c r="N41" s="142" t="s">
        <v>307</v>
      </c>
      <c r="O41" s="143"/>
      <c r="P41" s="144"/>
      <c r="Q41" s="146"/>
      <c r="R41" s="147"/>
      <c r="S41" s="144"/>
      <c r="T41" s="142" t="s">
        <v>307</v>
      </c>
      <c r="U41" s="143"/>
      <c r="V41" s="144"/>
      <c r="W41" s="146"/>
      <c r="X41" s="144"/>
      <c r="Y41" s="146"/>
      <c r="Z41" s="331"/>
      <c r="AA41" s="332"/>
      <c r="AB41" s="332"/>
      <c r="AC41" s="332"/>
      <c r="AD41" s="332"/>
      <c r="AE41" s="333"/>
      <c r="AF41" s="182"/>
    </row>
    <row r="42" spans="2:32" s="133" customFormat="1" ht="15" customHeight="1">
      <c r="B42" s="142" t="s">
        <v>308</v>
      </c>
      <c r="C42" s="143"/>
      <c r="D42" s="191"/>
      <c r="E42" s="146"/>
      <c r="F42" s="144"/>
      <c r="G42" s="144"/>
      <c r="H42" s="142" t="s">
        <v>308</v>
      </c>
      <c r="I42" s="148"/>
      <c r="J42" s="191"/>
      <c r="K42" s="146"/>
      <c r="L42" s="144"/>
      <c r="M42" s="144"/>
      <c r="N42" s="142" t="s">
        <v>308</v>
      </c>
      <c r="O42" s="143"/>
      <c r="P42" s="144"/>
      <c r="Q42" s="146"/>
      <c r="R42" s="147"/>
      <c r="S42" s="144"/>
      <c r="T42" s="142" t="s">
        <v>308</v>
      </c>
      <c r="U42" s="143"/>
      <c r="V42" s="144"/>
      <c r="W42" s="146"/>
      <c r="X42" s="144"/>
      <c r="Y42" s="146"/>
      <c r="Z42" s="331"/>
      <c r="AA42" s="332"/>
      <c r="AB42" s="332"/>
      <c r="AC42" s="332"/>
      <c r="AD42" s="332"/>
      <c r="AE42" s="333"/>
      <c r="AF42" s="182"/>
    </row>
    <row r="43" spans="2:32" s="133" customFormat="1" ht="15" customHeight="1">
      <c r="B43" s="142" t="s">
        <v>309</v>
      </c>
      <c r="C43" s="143"/>
      <c r="D43" s="144"/>
      <c r="E43" s="152"/>
      <c r="F43" s="151"/>
      <c r="G43" s="151"/>
      <c r="H43" s="142" t="s">
        <v>309</v>
      </c>
      <c r="I43" s="143"/>
      <c r="J43" s="144"/>
      <c r="K43" s="152"/>
      <c r="L43" s="151"/>
      <c r="M43" s="151"/>
      <c r="N43" s="142" t="s">
        <v>309</v>
      </c>
      <c r="O43" s="143"/>
      <c r="P43" s="144"/>
      <c r="Q43" s="152"/>
      <c r="R43" s="147"/>
      <c r="S43" s="151"/>
      <c r="T43" s="142" t="s">
        <v>309</v>
      </c>
      <c r="U43" s="143"/>
      <c r="V43" s="144"/>
      <c r="W43" s="152"/>
      <c r="X43" s="151"/>
      <c r="Y43" s="152"/>
      <c r="Z43" s="331"/>
      <c r="AA43" s="332"/>
      <c r="AB43" s="332"/>
      <c r="AC43" s="332"/>
      <c r="AD43" s="332"/>
      <c r="AE43" s="333"/>
      <c r="AF43" s="182"/>
    </row>
    <row r="44" spans="2:32" s="133" customFormat="1" ht="15" customHeight="1">
      <c r="B44" s="142" t="s">
        <v>312</v>
      </c>
      <c r="C44" s="143"/>
      <c r="D44" s="144"/>
      <c r="E44" s="146"/>
      <c r="F44" s="144"/>
      <c r="G44" s="144"/>
      <c r="H44" s="142" t="s">
        <v>312</v>
      </c>
      <c r="I44" s="143"/>
      <c r="J44" s="191"/>
      <c r="K44" s="146"/>
      <c r="L44" s="144"/>
      <c r="M44" s="144"/>
      <c r="N44" s="142" t="s">
        <v>312</v>
      </c>
      <c r="O44" s="143"/>
      <c r="P44" s="144"/>
      <c r="Q44" s="146"/>
      <c r="R44" s="147"/>
      <c r="S44" s="144"/>
      <c r="T44" s="142" t="s">
        <v>312</v>
      </c>
      <c r="U44" s="143"/>
      <c r="V44" s="144"/>
      <c r="W44" s="146"/>
      <c r="X44" s="144"/>
      <c r="Y44" s="146"/>
      <c r="Z44" s="331"/>
      <c r="AA44" s="332"/>
      <c r="AB44" s="332"/>
      <c r="AC44" s="332"/>
      <c r="AD44" s="332"/>
      <c r="AE44" s="333"/>
      <c r="AF44" s="182"/>
    </row>
    <row r="45" spans="2:32" s="133" customFormat="1" ht="15" customHeight="1">
      <c r="B45" s="142" t="s">
        <v>313</v>
      </c>
      <c r="C45" s="143"/>
      <c r="D45" s="144"/>
      <c r="E45" s="146"/>
      <c r="F45" s="144"/>
      <c r="G45" s="144"/>
      <c r="H45" s="142" t="s">
        <v>313</v>
      </c>
      <c r="I45" s="143"/>
      <c r="J45" s="144"/>
      <c r="K45" s="146"/>
      <c r="L45" s="144"/>
      <c r="M45" s="144"/>
      <c r="N45" s="142" t="s">
        <v>313</v>
      </c>
      <c r="O45" s="143"/>
      <c r="P45" s="144"/>
      <c r="Q45" s="146"/>
      <c r="R45" s="147"/>
      <c r="S45" s="144"/>
      <c r="T45" s="142" t="s">
        <v>313</v>
      </c>
      <c r="U45" s="143"/>
      <c r="V45" s="144"/>
      <c r="W45" s="146"/>
      <c r="X45" s="147"/>
      <c r="Y45" s="146"/>
      <c r="Z45" s="331"/>
      <c r="AA45" s="332"/>
      <c r="AB45" s="332"/>
      <c r="AC45" s="332"/>
      <c r="AD45" s="332"/>
      <c r="AE45" s="333"/>
      <c r="AF45" s="182"/>
    </row>
    <row r="46" spans="2:32" s="133" customFormat="1" ht="15" customHeight="1">
      <c r="B46" s="155" t="s">
        <v>652</v>
      </c>
      <c r="C46" s="156"/>
      <c r="D46" s="157"/>
      <c r="E46" s="160"/>
      <c r="F46" s="158"/>
      <c r="G46" s="157"/>
      <c r="H46" s="155" t="s">
        <v>652</v>
      </c>
      <c r="I46" s="156"/>
      <c r="J46" s="157"/>
      <c r="K46" s="160"/>
      <c r="L46" s="158"/>
      <c r="M46" s="157"/>
      <c r="N46" s="155" t="s">
        <v>652</v>
      </c>
      <c r="O46" s="156"/>
      <c r="P46" s="157"/>
      <c r="Q46" s="160"/>
      <c r="R46" s="158"/>
      <c r="S46" s="157"/>
      <c r="T46" s="155" t="s">
        <v>652</v>
      </c>
      <c r="U46" s="156"/>
      <c r="V46" s="157"/>
      <c r="W46" s="160"/>
      <c r="X46" s="158"/>
      <c r="Y46" s="160"/>
      <c r="Z46" s="331"/>
      <c r="AA46" s="332"/>
      <c r="AB46" s="332"/>
      <c r="AC46" s="332"/>
      <c r="AD46" s="332"/>
      <c r="AE46" s="333"/>
      <c r="AF46" s="182"/>
    </row>
    <row r="47" spans="2:32" s="133" customFormat="1" ht="15" customHeight="1">
      <c r="B47" s="155" t="s">
        <v>653</v>
      </c>
      <c r="C47" s="156"/>
      <c r="D47" s="157"/>
      <c r="E47" s="160"/>
      <c r="F47" s="158"/>
      <c r="G47" s="157"/>
      <c r="H47" s="155" t="s">
        <v>653</v>
      </c>
      <c r="I47" s="156"/>
      <c r="J47" s="157"/>
      <c r="K47" s="160"/>
      <c r="L47" s="158"/>
      <c r="M47" s="157"/>
      <c r="N47" s="155" t="s">
        <v>653</v>
      </c>
      <c r="O47" s="156"/>
      <c r="P47" s="157"/>
      <c r="Q47" s="160"/>
      <c r="R47" s="158"/>
      <c r="S47" s="157"/>
      <c r="T47" s="155" t="s">
        <v>653</v>
      </c>
      <c r="U47" s="156"/>
      <c r="V47" s="157"/>
      <c r="W47" s="160"/>
      <c r="X47" s="158"/>
      <c r="Y47" s="160"/>
      <c r="Z47" s="331"/>
      <c r="AA47" s="332"/>
      <c r="AB47" s="332"/>
      <c r="AC47" s="332"/>
      <c r="AD47" s="332"/>
      <c r="AE47" s="333"/>
      <c r="AF47" s="182"/>
    </row>
    <row r="48" spans="2:32" s="133" customFormat="1" ht="15" customHeight="1">
      <c r="B48" s="162" t="s">
        <v>256</v>
      </c>
      <c r="C48" s="163"/>
      <c r="D48" s="164"/>
      <c r="E48" s="167"/>
      <c r="F48" s="165"/>
      <c r="G48" s="164"/>
      <c r="H48" s="162" t="s">
        <v>256</v>
      </c>
      <c r="I48" s="163"/>
      <c r="J48" s="164"/>
      <c r="K48" s="167"/>
      <c r="L48" s="165"/>
      <c r="M48" s="164"/>
      <c r="N48" s="162" t="s">
        <v>256</v>
      </c>
      <c r="O48" s="163"/>
      <c r="P48" s="164"/>
      <c r="Q48" s="167"/>
      <c r="R48" s="165"/>
      <c r="S48" s="164"/>
      <c r="T48" s="162" t="s">
        <v>256</v>
      </c>
      <c r="U48" s="163"/>
      <c r="V48" s="164"/>
      <c r="W48" s="167"/>
      <c r="X48" s="165"/>
      <c r="Y48" s="167"/>
      <c r="Z48" s="331"/>
      <c r="AA48" s="332"/>
      <c r="AB48" s="332"/>
      <c r="AC48" s="332"/>
      <c r="AD48" s="332"/>
      <c r="AE48" s="333"/>
      <c r="AF48" s="182"/>
    </row>
    <row r="49" spans="1:32" s="133" customFormat="1" ht="13.5" customHeight="1">
      <c r="A49" s="169"/>
      <c r="B49" s="170"/>
      <c r="C49" s="171" t="s">
        <v>986</v>
      </c>
      <c r="D49" s="172">
        <f>SUM(D39:D48)</f>
        <v>0</v>
      </c>
      <c r="E49" s="172">
        <f>SUM(E39:E48)</f>
        <v>0</v>
      </c>
      <c r="F49" s="172">
        <f>SUM(F39:F48)</f>
        <v>0</v>
      </c>
      <c r="G49" s="172">
        <f>SUM(G39:G48)</f>
        <v>0</v>
      </c>
      <c r="H49" s="170"/>
      <c r="I49" s="171" t="s">
        <v>986</v>
      </c>
      <c r="J49" s="172">
        <f>SUM(J39:J48)</f>
        <v>0</v>
      </c>
      <c r="K49" s="172">
        <f>SUM(K39:K48)</f>
        <v>0</v>
      </c>
      <c r="L49" s="172">
        <f>SUM(L39:L48)</f>
        <v>0</v>
      </c>
      <c r="M49" s="172">
        <f>SUM(M39:M48)</f>
        <v>0</v>
      </c>
      <c r="N49" s="170"/>
      <c r="O49" s="171" t="s">
        <v>986</v>
      </c>
      <c r="P49" s="172">
        <f>SUM(P39:P48)</f>
        <v>0</v>
      </c>
      <c r="Q49" s="172">
        <f>SUM(Q39:Q48)</f>
        <v>0</v>
      </c>
      <c r="R49" s="172">
        <f>SUM(R39:R48)</f>
        <v>0</v>
      </c>
      <c r="S49" s="172">
        <f>SUM(S39:S48)</f>
        <v>0</v>
      </c>
      <c r="T49" s="170"/>
      <c r="U49" s="171" t="s">
        <v>986</v>
      </c>
      <c r="V49" s="172">
        <f>SUM(V39:V48)</f>
        <v>0</v>
      </c>
      <c r="W49" s="172">
        <f>SUM(W39:W48)</f>
        <v>0</v>
      </c>
      <c r="X49" s="172">
        <f>SUM(X39:X48)</f>
        <v>0</v>
      </c>
      <c r="Y49" s="172">
        <f>SUM(Y39:Y48)</f>
        <v>0</v>
      </c>
      <c r="Z49" s="334"/>
      <c r="AA49" s="335"/>
      <c r="AB49" s="335"/>
      <c r="AC49" s="335"/>
      <c r="AD49" s="335"/>
      <c r="AE49" s="336"/>
      <c r="AF49" s="182"/>
    </row>
    <row r="50" spans="2:31" s="193" customFormat="1" ht="13.5" customHeight="1">
      <c r="B50" s="194" t="s">
        <v>242</v>
      </c>
      <c r="AA50" s="196"/>
      <c r="AB50" s="196"/>
      <c r="AC50" s="196"/>
      <c r="AD50" s="19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40">
    <mergeCell ref="R37:S37"/>
    <mergeCell ref="T37:T38"/>
    <mergeCell ref="U37:U38"/>
    <mergeCell ref="V37:W37"/>
    <mergeCell ref="X37:Y37"/>
    <mergeCell ref="AD51:AE51"/>
    <mergeCell ref="Z42:AE42"/>
    <mergeCell ref="Z43:AE43"/>
    <mergeCell ref="Z44:AE44"/>
    <mergeCell ref="Z41:AE41"/>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Z25:AE25"/>
    <mergeCell ref="Z26:AE26"/>
    <mergeCell ref="Z27:AE27"/>
    <mergeCell ref="B35:D35"/>
    <mergeCell ref="H35:I35"/>
    <mergeCell ref="J35:K35"/>
    <mergeCell ref="L35:M35"/>
    <mergeCell ref="P35:Q35"/>
    <mergeCell ref="R35:S35"/>
    <mergeCell ref="Z28:AE28"/>
    <mergeCell ref="R22:S22"/>
    <mergeCell ref="T22:T23"/>
    <mergeCell ref="U22:U23"/>
    <mergeCell ref="V22:W22"/>
    <mergeCell ref="X22:Y22"/>
    <mergeCell ref="Z24:AE24"/>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U7:U8"/>
    <mergeCell ref="V7:W7"/>
    <mergeCell ref="X7:Y7"/>
    <mergeCell ref="B20:D20"/>
    <mergeCell ref="H20:I20"/>
    <mergeCell ref="J20:K20"/>
    <mergeCell ref="L20:M20"/>
    <mergeCell ref="P20:Q20"/>
    <mergeCell ref="R20:S20"/>
    <mergeCell ref="L7:M7"/>
    <mergeCell ref="N7:N8"/>
    <mergeCell ref="O7:O8"/>
    <mergeCell ref="P7:Q7"/>
    <mergeCell ref="R7:S7"/>
    <mergeCell ref="T7:T8"/>
    <mergeCell ref="H5:I5"/>
    <mergeCell ref="J5:K5"/>
    <mergeCell ref="J7:K7"/>
    <mergeCell ref="B7:B8"/>
    <mergeCell ref="C7:C8"/>
    <mergeCell ref="D7:E7"/>
    <mergeCell ref="F7:G7"/>
    <mergeCell ref="H7:H8"/>
    <mergeCell ref="I7:I8"/>
    <mergeCell ref="AD3:AE3"/>
    <mergeCell ref="AD4:AE4"/>
    <mergeCell ref="U5:V5"/>
    <mergeCell ref="W5:Z5"/>
    <mergeCell ref="B6:G6"/>
    <mergeCell ref="H6:M6"/>
    <mergeCell ref="N6:S6"/>
    <mergeCell ref="T6:Y6"/>
    <mergeCell ref="Z6:AE6"/>
    <mergeCell ref="B5:D5"/>
    <mergeCell ref="X4:Z4"/>
    <mergeCell ref="AA4:AC4"/>
    <mergeCell ref="L5:M5"/>
    <mergeCell ref="P5:Q5"/>
    <mergeCell ref="R5:S5"/>
    <mergeCell ref="X3:Z3"/>
    <mergeCell ref="AA3:AC3"/>
    <mergeCell ref="A1:C1"/>
    <mergeCell ref="B3:D4"/>
    <mergeCell ref="E3:F3"/>
    <mergeCell ref="G3:I3"/>
    <mergeCell ref="J3:S3"/>
    <mergeCell ref="T3:V3"/>
    <mergeCell ref="E4:F4"/>
    <mergeCell ref="G4:I4"/>
    <mergeCell ref="J4:S4"/>
    <mergeCell ref="T4:W4"/>
    <mergeCell ref="AC55:AD55"/>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Z22:AE22"/>
    <mergeCell ref="Z23:AE23"/>
    <mergeCell ref="Z29:AE29"/>
    <mergeCell ref="Z30:AE30"/>
    <mergeCell ref="Z31:AE31"/>
    <mergeCell ref="Z32:AE32"/>
    <mergeCell ref="Z33:AE33"/>
    <mergeCell ref="Z45:AE45"/>
    <mergeCell ref="Z46:AE46"/>
    <mergeCell ref="Z47:AE47"/>
    <mergeCell ref="Z48:AE48"/>
    <mergeCell ref="Z49:AE49"/>
    <mergeCell ref="Z34:AE34"/>
    <mergeCell ref="Z37:AE37"/>
    <mergeCell ref="Z38:AE38"/>
    <mergeCell ref="Z39:AE39"/>
    <mergeCell ref="Z40:AE40"/>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1.xml><?xml version="1.0" encoding="utf-8"?>
<worksheet xmlns="http://schemas.openxmlformats.org/spreadsheetml/2006/main" xmlns:r="http://schemas.openxmlformats.org/officeDocument/2006/relationships">
  <sheetPr codeName="Sheet32">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v>0</v>
      </c>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8</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404</v>
      </c>
      <c r="C5" s="370"/>
      <c r="D5" s="370"/>
      <c r="E5" s="116"/>
      <c r="F5" s="116"/>
      <c r="G5" s="116"/>
      <c r="H5" s="374" t="s">
        <v>297</v>
      </c>
      <c r="I5" s="374"/>
      <c r="J5" s="366">
        <f>D19+P19+J19+V19</f>
        <v>24550</v>
      </c>
      <c r="K5" s="366"/>
      <c r="L5" s="375">
        <f>F19+L19+R19+X19</f>
        <v>1750</v>
      </c>
      <c r="M5" s="375"/>
      <c r="N5" s="123"/>
      <c r="O5" s="116" t="s">
        <v>298</v>
      </c>
      <c r="P5" s="366">
        <f>E19+K19+Q19+W19</f>
        <v>0</v>
      </c>
      <c r="Q5" s="366"/>
      <c r="R5" s="375">
        <f>G19+M19+S19+Y19</f>
        <v>0</v>
      </c>
      <c r="S5" s="375"/>
      <c r="T5" s="123"/>
      <c r="U5" s="374" t="s">
        <v>369</v>
      </c>
      <c r="V5" s="374"/>
      <c r="W5" s="356">
        <f>P5+P20+P35+R5+R20+R35</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405</v>
      </c>
      <c r="D9" s="136">
        <v>1950</v>
      </c>
      <c r="E9" s="138">
        <v>0</v>
      </c>
      <c r="F9" s="136">
        <v>250</v>
      </c>
      <c r="G9" s="201"/>
      <c r="H9" s="134" t="s">
        <v>0</v>
      </c>
      <c r="I9" s="135" t="s">
        <v>406</v>
      </c>
      <c r="J9" s="136">
        <v>2100</v>
      </c>
      <c r="K9" s="138">
        <v>0</v>
      </c>
      <c r="L9" s="136">
        <v>350</v>
      </c>
      <c r="M9" s="138"/>
      <c r="N9" s="134" t="s">
        <v>0</v>
      </c>
      <c r="O9" s="135" t="s">
        <v>752</v>
      </c>
      <c r="P9" s="136" t="s">
        <v>753</v>
      </c>
      <c r="Q9" s="138"/>
      <c r="R9" s="139"/>
      <c r="S9" s="136"/>
      <c r="T9" s="134" t="s">
        <v>0</v>
      </c>
      <c r="U9" s="135" t="s">
        <v>261</v>
      </c>
      <c r="V9" s="136">
        <v>1150</v>
      </c>
      <c r="W9" s="138">
        <v>0</v>
      </c>
      <c r="X9" s="139"/>
      <c r="Y9" s="230"/>
      <c r="Z9" s="331"/>
      <c r="AA9" s="332"/>
      <c r="AB9" s="332"/>
      <c r="AC9" s="332"/>
      <c r="AD9" s="332"/>
      <c r="AE9" s="333"/>
      <c r="AF9" s="141"/>
    </row>
    <row r="10" spans="2:32" s="133" customFormat="1" ht="15" customHeight="1">
      <c r="B10" s="142" t="s">
        <v>306</v>
      </c>
      <c r="C10" s="143" t="s">
        <v>407</v>
      </c>
      <c r="D10" s="144">
        <v>1700</v>
      </c>
      <c r="E10" s="146">
        <v>0</v>
      </c>
      <c r="F10" s="144">
        <v>250</v>
      </c>
      <c r="G10" s="202"/>
      <c r="H10" s="142" t="s">
        <v>306</v>
      </c>
      <c r="I10" s="143" t="s">
        <v>408</v>
      </c>
      <c r="J10" s="144">
        <v>1000</v>
      </c>
      <c r="K10" s="146">
        <v>0</v>
      </c>
      <c r="L10" s="144"/>
      <c r="M10" s="146"/>
      <c r="N10" s="142" t="s">
        <v>306</v>
      </c>
      <c r="O10" s="143" t="s">
        <v>1094</v>
      </c>
      <c r="P10" s="144">
        <v>1300</v>
      </c>
      <c r="Q10" s="146">
        <v>0</v>
      </c>
      <c r="R10" s="147"/>
      <c r="S10" s="144"/>
      <c r="T10" s="142" t="s">
        <v>306</v>
      </c>
      <c r="U10" s="148" t="s">
        <v>409</v>
      </c>
      <c r="V10" s="144">
        <v>2800</v>
      </c>
      <c r="W10" s="146">
        <v>0</v>
      </c>
      <c r="X10" s="147">
        <v>50</v>
      </c>
      <c r="Y10" s="231"/>
      <c r="Z10" s="331"/>
      <c r="AA10" s="332"/>
      <c r="AB10" s="332"/>
      <c r="AC10" s="332"/>
      <c r="AD10" s="332"/>
      <c r="AE10" s="333"/>
      <c r="AF10" s="141"/>
    </row>
    <row r="11" spans="2:32" s="133" customFormat="1" ht="15" customHeight="1">
      <c r="B11" s="142" t="s">
        <v>307</v>
      </c>
      <c r="C11" s="143"/>
      <c r="D11" s="144"/>
      <c r="E11" s="146"/>
      <c r="F11" s="144"/>
      <c r="G11" s="202"/>
      <c r="H11" s="142" t="s">
        <v>307</v>
      </c>
      <c r="I11" s="143" t="s">
        <v>749</v>
      </c>
      <c r="J11" s="144" t="s">
        <v>750</v>
      </c>
      <c r="K11" s="146"/>
      <c r="L11" s="144"/>
      <c r="M11" s="146"/>
      <c r="N11" s="142" t="s">
        <v>307</v>
      </c>
      <c r="O11" s="143" t="s">
        <v>406</v>
      </c>
      <c r="P11" s="144">
        <v>2550</v>
      </c>
      <c r="Q11" s="146">
        <v>0</v>
      </c>
      <c r="R11" s="147"/>
      <c r="S11" s="144"/>
      <c r="T11" s="142" t="s">
        <v>307</v>
      </c>
      <c r="U11" s="143"/>
      <c r="V11" s="144"/>
      <c r="W11" s="146"/>
      <c r="X11" s="147"/>
      <c r="Y11" s="231"/>
      <c r="Z11" s="331"/>
      <c r="AA11" s="332"/>
      <c r="AB11" s="332"/>
      <c r="AC11" s="332"/>
      <c r="AD11" s="332"/>
      <c r="AE11" s="333"/>
      <c r="AF11" s="141"/>
    </row>
    <row r="12" spans="2:32" s="133" customFormat="1" ht="15" customHeight="1">
      <c r="B12" s="142" t="s">
        <v>308</v>
      </c>
      <c r="C12" s="143"/>
      <c r="D12" s="144"/>
      <c r="E12" s="146"/>
      <c r="F12" s="144"/>
      <c r="G12" s="202"/>
      <c r="H12" s="142" t="s">
        <v>308</v>
      </c>
      <c r="I12" s="148" t="s">
        <v>1095</v>
      </c>
      <c r="J12" s="274">
        <v>1300</v>
      </c>
      <c r="K12" s="146">
        <v>0</v>
      </c>
      <c r="L12" s="144"/>
      <c r="M12" s="146"/>
      <c r="N12" s="142" t="s">
        <v>308</v>
      </c>
      <c r="O12" s="143" t="s">
        <v>1093</v>
      </c>
      <c r="P12" s="144">
        <v>850</v>
      </c>
      <c r="Q12" s="146">
        <v>0</v>
      </c>
      <c r="R12" s="147"/>
      <c r="S12" s="144"/>
      <c r="T12" s="142" t="s">
        <v>308</v>
      </c>
      <c r="U12" s="143"/>
      <c r="V12" s="144"/>
      <c r="W12" s="146"/>
      <c r="X12" s="144"/>
      <c r="Y12" s="231"/>
      <c r="Z12" s="331"/>
      <c r="AA12" s="332"/>
      <c r="AB12" s="332"/>
      <c r="AC12" s="332"/>
      <c r="AD12" s="332"/>
      <c r="AE12" s="333"/>
      <c r="AF12" s="141"/>
    </row>
    <row r="13" spans="2:32" s="133" customFormat="1" ht="15" customHeight="1">
      <c r="B13" s="142" t="s">
        <v>309</v>
      </c>
      <c r="C13" s="143"/>
      <c r="D13" s="144"/>
      <c r="E13" s="152"/>
      <c r="F13" s="151"/>
      <c r="G13" s="202"/>
      <c r="H13" s="142" t="s">
        <v>309</v>
      </c>
      <c r="I13" s="143" t="s">
        <v>1096</v>
      </c>
      <c r="J13" s="144">
        <v>1900</v>
      </c>
      <c r="K13" s="152">
        <v>0</v>
      </c>
      <c r="L13" s="151">
        <v>300</v>
      </c>
      <c r="M13" s="152"/>
      <c r="N13" s="142" t="s">
        <v>309</v>
      </c>
      <c r="O13" s="143"/>
      <c r="P13" s="144"/>
      <c r="Q13" s="152"/>
      <c r="R13" s="147"/>
      <c r="S13" s="151"/>
      <c r="T13" s="142" t="s">
        <v>309</v>
      </c>
      <c r="U13" s="143"/>
      <c r="V13" s="144"/>
      <c r="W13" s="152"/>
      <c r="X13" s="147"/>
      <c r="Y13" s="232"/>
      <c r="Z13" s="331"/>
      <c r="AA13" s="332"/>
      <c r="AB13" s="332"/>
      <c r="AC13" s="332"/>
      <c r="AD13" s="332"/>
      <c r="AE13" s="333"/>
      <c r="AF13" s="141"/>
    </row>
    <row r="14" spans="2:32" s="133" customFormat="1" ht="15" customHeight="1">
      <c r="B14" s="142" t="s">
        <v>312</v>
      </c>
      <c r="C14" s="143" t="s">
        <v>274</v>
      </c>
      <c r="D14" s="144">
        <v>1900</v>
      </c>
      <c r="E14" s="146">
        <v>0</v>
      </c>
      <c r="F14" s="144">
        <v>500</v>
      </c>
      <c r="G14" s="202"/>
      <c r="H14" s="142" t="s">
        <v>312</v>
      </c>
      <c r="I14" s="143" t="s">
        <v>751</v>
      </c>
      <c r="J14" s="144" t="s">
        <v>698</v>
      </c>
      <c r="K14" s="146"/>
      <c r="L14" s="144"/>
      <c r="M14" s="146"/>
      <c r="N14" s="142" t="s">
        <v>312</v>
      </c>
      <c r="O14" s="143" t="s">
        <v>754</v>
      </c>
      <c r="P14" s="144" t="s">
        <v>755</v>
      </c>
      <c r="Q14" s="146"/>
      <c r="R14" s="147"/>
      <c r="S14" s="144"/>
      <c r="T14" s="142" t="s">
        <v>312</v>
      </c>
      <c r="U14" s="143" t="s">
        <v>756</v>
      </c>
      <c r="V14" s="144" t="s">
        <v>757</v>
      </c>
      <c r="W14" s="146"/>
      <c r="X14" s="147"/>
      <c r="Y14" s="231"/>
      <c r="Z14" s="331"/>
      <c r="AA14" s="332"/>
      <c r="AB14" s="332"/>
      <c r="AC14" s="332"/>
      <c r="AD14" s="332"/>
      <c r="AE14" s="333"/>
      <c r="AF14" s="141"/>
    </row>
    <row r="15" spans="2:32" s="133" customFormat="1" ht="15" customHeight="1">
      <c r="B15" s="142" t="s">
        <v>313</v>
      </c>
      <c r="C15" s="143"/>
      <c r="D15" s="144"/>
      <c r="E15" s="146"/>
      <c r="F15" s="144"/>
      <c r="G15" s="203"/>
      <c r="H15" s="142" t="s">
        <v>313</v>
      </c>
      <c r="I15" s="143"/>
      <c r="J15" s="144"/>
      <c r="K15" s="146"/>
      <c r="L15" s="144"/>
      <c r="M15" s="146"/>
      <c r="N15" s="142" t="s">
        <v>313</v>
      </c>
      <c r="O15" s="143"/>
      <c r="P15" s="144"/>
      <c r="Q15" s="146"/>
      <c r="R15" s="147"/>
      <c r="S15" s="144"/>
      <c r="T15" s="142" t="s">
        <v>313</v>
      </c>
      <c r="U15" s="143" t="s">
        <v>289</v>
      </c>
      <c r="V15" s="144">
        <v>4050</v>
      </c>
      <c r="W15" s="146">
        <v>0</v>
      </c>
      <c r="X15" s="144">
        <v>50</v>
      </c>
      <c r="Y15" s="231"/>
      <c r="Z15" s="331"/>
      <c r="AA15" s="332"/>
      <c r="AB15" s="332"/>
      <c r="AC15" s="332"/>
      <c r="AD15" s="332"/>
      <c r="AE15" s="333"/>
      <c r="AF15" s="141"/>
    </row>
    <row r="16" spans="2:32" s="133" customFormat="1" ht="15" customHeight="1">
      <c r="B16" s="155" t="s">
        <v>652</v>
      </c>
      <c r="C16" s="156"/>
      <c r="D16" s="157"/>
      <c r="E16" s="160"/>
      <c r="F16" s="158"/>
      <c r="G16" s="204"/>
      <c r="H16" s="155" t="s">
        <v>652</v>
      </c>
      <c r="I16" s="156"/>
      <c r="J16" s="157"/>
      <c r="K16" s="160"/>
      <c r="L16" s="158"/>
      <c r="M16" s="160"/>
      <c r="N16" s="155" t="s">
        <v>652</v>
      </c>
      <c r="O16" s="156"/>
      <c r="P16" s="157"/>
      <c r="Q16" s="160"/>
      <c r="R16" s="158"/>
      <c r="S16" s="157"/>
      <c r="T16" s="155" t="s">
        <v>652</v>
      </c>
      <c r="U16" s="156" t="s">
        <v>758</v>
      </c>
      <c r="V16" s="157" t="s">
        <v>759</v>
      </c>
      <c r="W16" s="160"/>
      <c r="X16" s="158"/>
      <c r="Y16" s="233"/>
      <c r="Z16" s="331"/>
      <c r="AA16" s="332"/>
      <c r="AB16" s="332"/>
      <c r="AC16" s="332"/>
      <c r="AD16" s="332"/>
      <c r="AE16" s="333"/>
      <c r="AF16" s="141"/>
    </row>
    <row r="17" spans="2:32" s="133" customFormat="1" ht="15" customHeight="1">
      <c r="B17" s="155" t="s">
        <v>653</v>
      </c>
      <c r="C17" s="156"/>
      <c r="D17" s="157"/>
      <c r="E17" s="160"/>
      <c r="F17" s="158"/>
      <c r="G17" s="204"/>
      <c r="H17" s="155" t="s">
        <v>653</v>
      </c>
      <c r="I17" s="156"/>
      <c r="J17" s="157"/>
      <c r="K17" s="160"/>
      <c r="L17" s="158"/>
      <c r="M17" s="160"/>
      <c r="N17" s="155" t="s">
        <v>653</v>
      </c>
      <c r="O17" s="156"/>
      <c r="P17" s="157"/>
      <c r="Q17" s="160"/>
      <c r="R17" s="158"/>
      <c r="S17" s="157"/>
      <c r="T17" s="155" t="s">
        <v>653</v>
      </c>
      <c r="U17" s="156"/>
      <c r="V17" s="157"/>
      <c r="W17" s="160"/>
      <c r="X17" s="158"/>
      <c r="Y17" s="233"/>
      <c r="Z17" s="331"/>
      <c r="AA17" s="332"/>
      <c r="AB17" s="332"/>
      <c r="AC17" s="332"/>
      <c r="AD17" s="332"/>
      <c r="AE17" s="333"/>
      <c r="AF17" s="141"/>
    </row>
    <row r="18" spans="2:32" s="133" customFormat="1" ht="15" customHeight="1">
      <c r="B18" s="162" t="s">
        <v>256</v>
      </c>
      <c r="C18" s="163"/>
      <c r="D18" s="164"/>
      <c r="E18" s="167"/>
      <c r="F18" s="165"/>
      <c r="G18" s="206"/>
      <c r="H18" s="162" t="s">
        <v>256</v>
      </c>
      <c r="I18" s="163"/>
      <c r="J18" s="164"/>
      <c r="K18" s="167"/>
      <c r="L18" s="165"/>
      <c r="M18" s="167"/>
      <c r="N18" s="162" t="s">
        <v>256</v>
      </c>
      <c r="O18" s="163"/>
      <c r="P18" s="164"/>
      <c r="Q18" s="167"/>
      <c r="R18" s="165"/>
      <c r="S18" s="164"/>
      <c r="T18" s="162" t="s">
        <v>256</v>
      </c>
      <c r="U18" s="163"/>
      <c r="V18" s="164"/>
      <c r="W18" s="167"/>
      <c r="X18" s="165"/>
      <c r="Y18" s="234"/>
      <c r="Z18" s="331"/>
      <c r="AA18" s="332"/>
      <c r="AB18" s="332"/>
      <c r="AC18" s="332"/>
      <c r="AD18" s="332"/>
      <c r="AE18" s="333"/>
      <c r="AF18" s="141"/>
    </row>
    <row r="19" spans="1:32" s="133" customFormat="1" ht="13.5" customHeight="1">
      <c r="A19" s="169"/>
      <c r="B19" s="170"/>
      <c r="C19" s="171" t="s">
        <v>986</v>
      </c>
      <c r="D19" s="172">
        <f>SUM(D9:D18)</f>
        <v>5550</v>
      </c>
      <c r="E19" s="172">
        <f>SUM(E9:E18)</f>
        <v>0</v>
      </c>
      <c r="F19" s="172">
        <f>SUM(F9:F18)</f>
        <v>1000</v>
      </c>
      <c r="G19" s="173">
        <f>SUM(G9:G18)</f>
        <v>0</v>
      </c>
      <c r="H19" s="170"/>
      <c r="I19" s="171" t="s">
        <v>986</v>
      </c>
      <c r="J19" s="172">
        <f>SUM(J9:J18)</f>
        <v>6300</v>
      </c>
      <c r="K19" s="172">
        <f>SUM(K9:K18)</f>
        <v>0</v>
      </c>
      <c r="L19" s="172">
        <f>SUM(L9:L18)</f>
        <v>650</v>
      </c>
      <c r="M19" s="172">
        <f>SUM(M9:M18)</f>
        <v>0</v>
      </c>
      <c r="N19" s="170"/>
      <c r="O19" s="171" t="s">
        <v>986</v>
      </c>
      <c r="P19" s="172">
        <f>SUM(P9:P18)</f>
        <v>4700</v>
      </c>
      <c r="Q19" s="172">
        <f>SUM(Q9:Q18)</f>
        <v>0</v>
      </c>
      <c r="R19" s="172">
        <f>SUM(R9:R18)</f>
        <v>0</v>
      </c>
      <c r="S19" s="172">
        <f>SUM(S9:S18)</f>
        <v>0</v>
      </c>
      <c r="T19" s="170"/>
      <c r="U19" s="171" t="s">
        <v>986</v>
      </c>
      <c r="V19" s="172">
        <f>SUM(V9:V18)</f>
        <v>8000</v>
      </c>
      <c r="W19" s="172">
        <f>SUM(W9:W18)</f>
        <v>0</v>
      </c>
      <c r="X19" s="172">
        <f>SUM(X9:X18)</f>
        <v>100</v>
      </c>
      <c r="Y19" s="174">
        <f>SUM(Y9:Y18)</f>
        <v>0</v>
      </c>
      <c r="Z19" s="334"/>
      <c r="AA19" s="335"/>
      <c r="AB19" s="335"/>
      <c r="AC19" s="335"/>
      <c r="AD19" s="335"/>
      <c r="AE19" s="336"/>
      <c r="AF19" s="141"/>
    </row>
    <row r="20" spans="1:32" ht="18" customHeight="1">
      <c r="A20" s="110"/>
      <c r="B20" s="368" t="s">
        <v>410</v>
      </c>
      <c r="C20" s="368"/>
      <c r="D20" s="368"/>
      <c r="E20" s="116"/>
      <c r="F20" s="116"/>
      <c r="G20" s="116"/>
      <c r="H20" s="369" t="s">
        <v>297</v>
      </c>
      <c r="I20" s="369"/>
      <c r="J20" s="379">
        <f>D34+J34+P34+V34</f>
        <v>21900</v>
      </c>
      <c r="K20" s="379"/>
      <c r="L20" s="380">
        <f>F34+L34+R34+X34+AD34</f>
        <v>1200</v>
      </c>
      <c r="M20" s="380"/>
      <c r="N20" s="120"/>
      <c r="O20" s="175" t="s">
        <v>298</v>
      </c>
      <c r="P20" s="379">
        <f>E34+K34+Q34+W34</f>
        <v>0</v>
      </c>
      <c r="Q20" s="379"/>
      <c r="R20" s="380">
        <f>G34+M34+S34+Y34</f>
        <v>0</v>
      </c>
      <c r="S20" s="380"/>
      <c r="T20" s="120"/>
      <c r="U20" s="120"/>
      <c r="V20" s="120"/>
      <c r="W20" s="120"/>
      <c r="X20" s="120"/>
      <c r="Y20" s="120"/>
      <c r="Z20" s="114"/>
      <c r="AA20" s="114"/>
      <c r="AB20" s="125"/>
      <c r="AC20" s="126"/>
      <c r="AD20" s="126"/>
      <c r="AE20" s="126"/>
      <c r="AF20" s="120"/>
    </row>
    <row r="21" spans="2:32" ht="15" customHeight="1">
      <c r="B21" s="357" t="s">
        <v>299</v>
      </c>
      <c r="C21" s="358"/>
      <c r="D21" s="358"/>
      <c r="E21" s="358"/>
      <c r="F21" s="358"/>
      <c r="G21" s="359"/>
      <c r="H21" s="357" t="s">
        <v>300</v>
      </c>
      <c r="I21" s="358"/>
      <c r="J21" s="358"/>
      <c r="K21" s="358"/>
      <c r="L21" s="358"/>
      <c r="M21" s="359"/>
      <c r="N21" s="357" t="s">
        <v>301</v>
      </c>
      <c r="O21" s="358"/>
      <c r="P21" s="358"/>
      <c r="Q21" s="358"/>
      <c r="R21" s="358"/>
      <c r="S21" s="359"/>
      <c r="T21" s="371" t="s">
        <v>302</v>
      </c>
      <c r="U21" s="372"/>
      <c r="V21" s="372"/>
      <c r="W21" s="372"/>
      <c r="X21" s="372"/>
      <c r="Y21" s="373"/>
      <c r="Z21" s="357" t="s">
        <v>1036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82"/>
      <c r="AA22" s="383"/>
      <c r="AB22" s="383"/>
      <c r="AC22" s="383"/>
      <c r="AD22" s="383"/>
      <c r="AE22" s="384"/>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31"/>
      <c r="AA23" s="332"/>
      <c r="AB23" s="332"/>
      <c r="AC23" s="332"/>
      <c r="AD23" s="332"/>
      <c r="AE23" s="333"/>
      <c r="AF23" s="177"/>
    </row>
    <row r="24" spans="2:32" s="133" customFormat="1" ht="15" customHeight="1">
      <c r="B24" s="134" t="s">
        <v>0</v>
      </c>
      <c r="C24" s="135" t="s">
        <v>411</v>
      </c>
      <c r="D24" s="136">
        <v>1100</v>
      </c>
      <c r="E24" s="138">
        <v>0</v>
      </c>
      <c r="F24" s="136">
        <v>300</v>
      </c>
      <c r="G24" s="138"/>
      <c r="H24" s="134" t="s">
        <v>0</v>
      </c>
      <c r="I24" s="135" t="s">
        <v>412</v>
      </c>
      <c r="J24" s="279">
        <v>1300</v>
      </c>
      <c r="K24" s="138">
        <v>0</v>
      </c>
      <c r="L24" s="139"/>
      <c r="M24" s="136"/>
      <c r="N24" s="134" t="s">
        <v>0</v>
      </c>
      <c r="O24" s="135" t="s">
        <v>1436</v>
      </c>
      <c r="P24" s="136">
        <v>2100</v>
      </c>
      <c r="Q24" s="138">
        <v>0</v>
      </c>
      <c r="R24" s="139"/>
      <c r="S24" s="136"/>
      <c r="T24" s="134" t="s">
        <v>0</v>
      </c>
      <c r="U24" s="135" t="s">
        <v>411</v>
      </c>
      <c r="V24" s="136">
        <v>2850</v>
      </c>
      <c r="W24" s="138">
        <v>0</v>
      </c>
      <c r="X24" s="139"/>
      <c r="Y24" s="138"/>
      <c r="Z24" s="331"/>
      <c r="AA24" s="332"/>
      <c r="AB24" s="332"/>
      <c r="AC24" s="332"/>
      <c r="AD24" s="332"/>
      <c r="AE24" s="333"/>
      <c r="AF24" s="182"/>
    </row>
    <row r="25" spans="2:32" s="133" customFormat="1" ht="15" customHeight="1">
      <c r="B25" s="142" t="s">
        <v>306</v>
      </c>
      <c r="C25" s="143" t="s">
        <v>413</v>
      </c>
      <c r="D25" s="144">
        <v>1700</v>
      </c>
      <c r="E25" s="146">
        <v>0</v>
      </c>
      <c r="F25" s="144">
        <v>350</v>
      </c>
      <c r="G25" s="146"/>
      <c r="H25" s="142" t="s">
        <v>306</v>
      </c>
      <c r="I25" s="143"/>
      <c r="J25" s="191"/>
      <c r="K25" s="146"/>
      <c r="L25" s="144"/>
      <c r="M25" s="144"/>
      <c r="N25" s="142" t="s">
        <v>306</v>
      </c>
      <c r="O25" s="143" t="s">
        <v>1437</v>
      </c>
      <c r="P25" s="144">
        <v>50</v>
      </c>
      <c r="Q25" s="146">
        <v>0</v>
      </c>
      <c r="R25" s="147"/>
      <c r="S25" s="144"/>
      <c r="T25" s="142" t="s">
        <v>306</v>
      </c>
      <c r="U25" s="148" t="s">
        <v>760</v>
      </c>
      <c r="V25" s="144" t="s">
        <v>761</v>
      </c>
      <c r="W25" s="146"/>
      <c r="X25" s="147"/>
      <c r="Y25" s="146"/>
      <c r="Z25" s="331"/>
      <c r="AA25" s="332"/>
      <c r="AB25" s="332"/>
      <c r="AC25" s="332"/>
      <c r="AD25" s="332"/>
      <c r="AE25" s="333"/>
      <c r="AF25" s="182"/>
    </row>
    <row r="26" spans="2:32" s="133" customFormat="1" ht="15" customHeight="1">
      <c r="B26" s="142" t="s">
        <v>307</v>
      </c>
      <c r="C26" s="143"/>
      <c r="D26" s="144"/>
      <c r="E26" s="146"/>
      <c r="F26" s="144"/>
      <c r="G26" s="146"/>
      <c r="H26" s="142" t="s">
        <v>307</v>
      </c>
      <c r="I26" s="143" t="s">
        <v>411</v>
      </c>
      <c r="J26" s="274">
        <v>1900</v>
      </c>
      <c r="K26" s="146">
        <v>0</v>
      </c>
      <c r="L26" s="144"/>
      <c r="M26" s="144"/>
      <c r="N26" s="142" t="s">
        <v>307</v>
      </c>
      <c r="O26" s="143" t="s">
        <v>414</v>
      </c>
      <c r="P26" s="144">
        <v>850</v>
      </c>
      <c r="Q26" s="146">
        <v>0</v>
      </c>
      <c r="R26" s="147"/>
      <c r="S26" s="144"/>
      <c r="T26" s="142" t="s">
        <v>307</v>
      </c>
      <c r="U26" s="143" t="s">
        <v>762</v>
      </c>
      <c r="V26" s="144" t="s">
        <v>763</v>
      </c>
      <c r="W26" s="146"/>
      <c r="X26" s="144"/>
      <c r="Y26" s="146"/>
      <c r="Z26" s="331"/>
      <c r="AA26" s="332"/>
      <c r="AB26" s="332"/>
      <c r="AC26" s="332"/>
      <c r="AD26" s="332"/>
      <c r="AE26" s="333"/>
      <c r="AF26" s="182"/>
    </row>
    <row r="27" spans="2:32" s="133" customFormat="1" ht="15" customHeight="1">
      <c r="B27" s="142" t="s">
        <v>308</v>
      </c>
      <c r="C27" s="143" t="s">
        <v>414</v>
      </c>
      <c r="D27" s="144">
        <v>1050</v>
      </c>
      <c r="E27" s="146">
        <v>0</v>
      </c>
      <c r="F27" s="144">
        <v>500</v>
      </c>
      <c r="G27" s="146"/>
      <c r="H27" s="142" t="s">
        <v>308</v>
      </c>
      <c r="I27" s="148" t="s">
        <v>413</v>
      </c>
      <c r="J27" s="144">
        <v>1400</v>
      </c>
      <c r="K27" s="146">
        <v>0</v>
      </c>
      <c r="L27" s="144"/>
      <c r="M27" s="144"/>
      <c r="N27" s="142" t="s">
        <v>308</v>
      </c>
      <c r="O27" s="143" t="s">
        <v>335</v>
      </c>
      <c r="P27" s="144" t="s">
        <v>335</v>
      </c>
      <c r="Q27" s="146"/>
      <c r="R27" s="147"/>
      <c r="S27" s="144"/>
      <c r="T27" s="142" t="s">
        <v>308</v>
      </c>
      <c r="U27" s="143" t="s">
        <v>616</v>
      </c>
      <c r="V27" s="144">
        <v>5400</v>
      </c>
      <c r="W27" s="146">
        <v>0</v>
      </c>
      <c r="X27" s="144">
        <v>50</v>
      </c>
      <c r="Y27" s="146"/>
      <c r="Z27" s="331"/>
      <c r="AA27" s="332"/>
      <c r="AB27" s="332"/>
      <c r="AC27" s="332"/>
      <c r="AD27" s="332"/>
      <c r="AE27" s="333"/>
      <c r="AF27" s="182"/>
    </row>
    <row r="28" spans="2:32" s="133" customFormat="1" ht="15" customHeight="1">
      <c r="B28" s="142" t="s">
        <v>309</v>
      </c>
      <c r="C28" s="143"/>
      <c r="D28" s="144"/>
      <c r="E28" s="152"/>
      <c r="F28" s="151"/>
      <c r="G28" s="152"/>
      <c r="H28" s="142" t="s">
        <v>309</v>
      </c>
      <c r="I28" s="143"/>
      <c r="J28" s="144"/>
      <c r="K28" s="152"/>
      <c r="L28" s="147"/>
      <c r="M28" s="151"/>
      <c r="N28" s="142" t="s">
        <v>309</v>
      </c>
      <c r="O28" s="143"/>
      <c r="P28" s="144"/>
      <c r="Q28" s="152"/>
      <c r="R28" s="147"/>
      <c r="S28" s="151"/>
      <c r="T28" s="142" t="s">
        <v>309</v>
      </c>
      <c r="U28" s="143" t="s">
        <v>1517</v>
      </c>
      <c r="V28" s="144" t="s">
        <v>1516</v>
      </c>
      <c r="W28" s="152">
        <v>0</v>
      </c>
      <c r="X28" s="151"/>
      <c r="Y28" s="152"/>
      <c r="Z28" s="331"/>
      <c r="AA28" s="332"/>
      <c r="AB28" s="332"/>
      <c r="AC28" s="332"/>
      <c r="AD28" s="332"/>
      <c r="AE28" s="333"/>
      <c r="AF28" s="182"/>
    </row>
    <row r="29" spans="2:32" s="133" customFormat="1" ht="15" customHeight="1">
      <c r="B29" s="142" t="s">
        <v>312</v>
      </c>
      <c r="C29" s="143"/>
      <c r="D29" s="144"/>
      <c r="E29" s="146"/>
      <c r="F29" s="144"/>
      <c r="G29" s="146"/>
      <c r="H29" s="142" t="s">
        <v>312</v>
      </c>
      <c r="I29" s="143" t="s">
        <v>414</v>
      </c>
      <c r="J29" s="144">
        <v>950</v>
      </c>
      <c r="K29" s="146">
        <v>0</v>
      </c>
      <c r="L29" s="147"/>
      <c r="M29" s="144"/>
      <c r="N29" s="142" t="s">
        <v>312</v>
      </c>
      <c r="O29" s="143"/>
      <c r="P29" s="144"/>
      <c r="Q29" s="146"/>
      <c r="R29" s="147"/>
      <c r="S29" s="144"/>
      <c r="T29" s="142" t="s">
        <v>312</v>
      </c>
      <c r="U29" s="143"/>
      <c r="V29" s="144"/>
      <c r="W29" s="146"/>
      <c r="X29" s="144"/>
      <c r="Y29" s="146"/>
      <c r="Z29" s="331"/>
      <c r="AA29" s="332"/>
      <c r="AB29" s="332"/>
      <c r="AC29" s="332"/>
      <c r="AD29" s="332"/>
      <c r="AE29" s="333"/>
      <c r="AF29" s="182"/>
    </row>
    <row r="30" spans="2:32" s="133" customFormat="1" ht="15" customHeight="1">
      <c r="B30" s="142" t="s">
        <v>313</v>
      </c>
      <c r="C30" s="143" t="s">
        <v>335</v>
      </c>
      <c r="D30" s="144" t="s">
        <v>335</v>
      </c>
      <c r="E30" s="146" t="s">
        <v>335</v>
      </c>
      <c r="F30" s="147"/>
      <c r="G30" s="146"/>
      <c r="H30" s="142" t="s">
        <v>313</v>
      </c>
      <c r="I30" s="143"/>
      <c r="J30" s="144"/>
      <c r="K30" s="146"/>
      <c r="L30" s="147"/>
      <c r="M30" s="144"/>
      <c r="N30" s="142" t="s">
        <v>313</v>
      </c>
      <c r="O30" s="143"/>
      <c r="P30" s="144"/>
      <c r="Q30" s="146"/>
      <c r="R30" s="147"/>
      <c r="S30" s="144"/>
      <c r="T30" s="142" t="s">
        <v>313</v>
      </c>
      <c r="U30" s="143" t="s">
        <v>617</v>
      </c>
      <c r="V30" s="274">
        <v>1250</v>
      </c>
      <c r="W30" s="146">
        <v>0</v>
      </c>
      <c r="X30" s="144"/>
      <c r="Y30" s="146"/>
      <c r="Z30" s="331"/>
      <c r="AA30" s="332"/>
      <c r="AB30" s="332"/>
      <c r="AC30" s="332"/>
      <c r="AD30" s="332"/>
      <c r="AE30" s="333"/>
      <c r="AF30" s="182"/>
    </row>
    <row r="31" spans="2:32" s="133" customFormat="1" ht="15" customHeight="1">
      <c r="B31" s="155" t="s">
        <v>652</v>
      </c>
      <c r="C31" s="156" t="s">
        <v>335</v>
      </c>
      <c r="D31" s="157" t="s">
        <v>335</v>
      </c>
      <c r="E31" s="160" t="s">
        <v>335</v>
      </c>
      <c r="F31" s="158"/>
      <c r="G31" s="160"/>
      <c r="H31" s="155" t="s">
        <v>652</v>
      </c>
      <c r="I31" s="156"/>
      <c r="J31" s="157"/>
      <c r="K31" s="160"/>
      <c r="L31" s="158"/>
      <c r="M31" s="157"/>
      <c r="N31" s="155" t="s">
        <v>652</v>
      </c>
      <c r="O31" s="156"/>
      <c r="P31" s="157"/>
      <c r="Q31" s="160"/>
      <c r="R31" s="158"/>
      <c r="S31" s="157"/>
      <c r="T31" s="155" t="s">
        <v>652</v>
      </c>
      <c r="U31" s="156"/>
      <c r="V31" s="157"/>
      <c r="W31" s="160"/>
      <c r="X31" s="158"/>
      <c r="Y31" s="160"/>
      <c r="Z31" s="331"/>
      <c r="AA31" s="332"/>
      <c r="AB31" s="332"/>
      <c r="AC31" s="332"/>
      <c r="AD31" s="332"/>
      <c r="AE31" s="333"/>
      <c r="AF31" s="182"/>
    </row>
    <row r="32" spans="2:32" s="133" customFormat="1" ht="15" customHeight="1">
      <c r="B32" s="155" t="s">
        <v>653</v>
      </c>
      <c r="C32" s="156"/>
      <c r="D32" s="157"/>
      <c r="E32" s="160"/>
      <c r="F32" s="158"/>
      <c r="G32" s="160"/>
      <c r="H32" s="155" t="s">
        <v>653</v>
      </c>
      <c r="I32" s="156"/>
      <c r="J32" s="157"/>
      <c r="K32" s="160"/>
      <c r="L32" s="158"/>
      <c r="M32" s="157"/>
      <c r="N32" s="155" t="s">
        <v>653</v>
      </c>
      <c r="O32" s="156"/>
      <c r="P32" s="157"/>
      <c r="Q32" s="160"/>
      <c r="R32" s="158"/>
      <c r="S32" s="157"/>
      <c r="T32" s="155" t="s">
        <v>653</v>
      </c>
      <c r="U32" s="156"/>
      <c r="V32" s="157"/>
      <c r="W32" s="160"/>
      <c r="X32" s="158"/>
      <c r="Y32" s="160"/>
      <c r="Z32" s="331"/>
      <c r="AA32" s="332"/>
      <c r="AB32" s="332"/>
      <c r="AC32" s="332"/>
      <c r="AD32" s="332"/>
      <c r="AE32" s="333"/>
      <c r="AF32" s="182"/>
    </row>
    <row r="33" spans="2:32" s="133" customFormat="1" ht="15" customHeight="1">
      <c r="B33" s="162" t="s">
        <v>256</v>
      </c>
      <c r="C33" s="163"/>
      <c r="D33" s="164"/>
      <c r="E33" s="167"/>
      <c r="F33" s="165"/>
      <c r="G33" s="167"/>
      <c r="H33" s="162" t="s">
        <v>256</v>
      </c>
      <c r="I33" s="163"/>
      <c r="J33" s="164"/>
      <c r="K33" s="167"/>
      <c r="L33" s="165"/>
      <c r="M33" s="164"/>
      <c r="N33" s="162" t="s">
        <v>256</v>
      </c>
      <c r="O33" s="163"/>
      <c r="P33" s="164"/>
      <c r="Q33" s="167"/>
      <c r="R33" s="165"/>
      <c r="S33" s="164"/>
      <c r="T33" s="162" t="s">
        <v>256</v>
      </c>
      <c r="U33" s="163"/>
      <c r="V33" s="164"/>
      <c r="W33" s="167"/>
      <c r="X33" s="165"/>
      <c r="Y33" s="167"/>
      <c r="Z33" s="331"/>
      <c r="AA33" s="332"/>
      <c r="AB33" s="332"/>
      <c r="AC33" s="332"/>
      <c r="AD33" s="332"/>
      <c r="AE33" s="333"/>
      <c r="AF33" s="182"/>
    </row>
    <row r="34" spans="1:32" s="133" customFormat="1" ht="13.5" customHeight="1">
      <c r="A34" s="169"/>
      <c r="B34" s="170"/>
      <c r="C34" s="171" t="s">
        <v>986</v>
      </c>
      <c r="D34" s="172">
        <f>SUM(D24:D33)</f>
        <v>3850</v>
      </c>
      <c r="E34" s="172">
        <f>SUM(E24:E33)</f>
        <v>0</v>
      </c>
      <c r="F34" s="172">
        <f>SUM(F24:F33)</f>
        <v>1150</v>
      </c>
      <c r="G34" s="172">
        <f>SUM(G24:G33)</f>
        <v>0</v>
      </c>
      <c r="H34" s="170"/>
      <c r="I34" s="171" t="s">
        <v>986</v>
      </c>
      <c r="J34" s="172">
        <f>SUM(J24:J33)</f>
        <v>5550</v>
      </c>
      <c r="K34" s="172">
        <f>SUM(K24:K33)</f>
        <v>0</v>
      </c>
      <c r="L34" s="172">
        <f>SUM(L24:L33)</f>
        <v>0</v>
      </c>
      <c r="M34" s="172">
        <f>SUM(M24:M33)</f>
        <v>0</v>
      </c>
      <c r="N34" s="170"/>
      <c r="O34" s="171" t="s">
        <v>986</v>
      </c>
      <c r="P34" s="172">
        <f>SUM(P24:P33)</f>
        <v>3000</v>
      </c>
      <c r="Q34" s="172">
        <f>SUM(Q24:Q33)</f>
        <v>0</v>
      </c>
      <c r="R34" s="172">
        <f>SUM(R24:R33)</f>
        <v>0</v>
      </c>
      <c r="S34" s="172">
        <f>SUM(S24:S33)</f>
        <v>0</v>
      </c>
      <c r="T34" s="170"/>
      <c r="U34" s="171" t="s">
        <v>986</v>
      </c>
      <c r="V34" s="172">
        <f>SUM(V24:V33)</f>
        <v>9500</v>
      </c>
      <c r="W34" s="172">
        <f>SUM(W24:W33)</f>
        <v>0</v>
      </c>
      <c r="X34" s="172">
        <f>SUM(X24:X33)</f>
        <v>50</v>
      </c>
      <c r="Y34" s="172">
        <f>SUM(Y24:Y33)</f>
        <v>0</v>
      </c>
      <c r="Z34" s="334"/>
      <c r="AA34" s="335"/>
      <c r="AB34" s="335"/>
      <c r="AC34" s="335"/>
      <c r="AD34" s="335"/>
      <c r="AE34" s="336"/>
      <c r="AF34" s="182"/>
    </row>
    <row r="35" spans="2:31" ht="18" customHeight="1">
      <c r="B35" s="381" t="s">
        <v>748</v>
      </c>
      <c r="C35" s="381"/>
      <c r="D35" s="381"/>
      <c r="E35" s="116"/>
      <c r="F35" s="116"/>
      <c r="G35" s="116"/>
      <c r="H35" s="369" t="s">
        <v>297</v>
      </c>
      <c r="I35" s="369"/>
      <c r="J35" s="379">
        <f>D49+J49+P49+V49</f>
        <v>45900</v>
      </c>
      <c r="K35" s="379"/>
      <c r="L35" s="380">
        <f>F49+L49+R49+X49+AD49</f>
        <v>2450</v>
      </c>
      <c r="M35" s="380"/>
      <c r="N35" s="120"/>
      <c r="O35" s="175" t="s">
        <v>298</v>
      </c>
      <c r="P35" s="379">
        <f>E49+K49+Q49+W49</f>
        <v>0</v>
      </c>
      <c r="Q35" s="379"/>
      <c r="R35" s="380">
        <f>G49+M49+S49+Y49</f>
        <v>0</v>
      </c>
      <c r="S35" s="380"/>
      <c r="T35" s="120"/>
      <c r="U35" s="120"/>
      <c r="V35" s="120"/>
      <c r="W35" s="120"/>
      <c r="X35" s="209"/>
      <c r="Y35" s="209"/>
      <c r="Z35" s="216"/>
      <c r="AA35" s="217"/>
      <c r="AB35" s="218"/>
      <c r="AC35" s="126"/>
      <c r="AD35" s="126"/>
      <c r="AE35" s="126"/>
    </row>
    <row r="36" spans="2:32" ht="15" customHeight="1">
      <c r="B36" s="357" t="s">
        <v>299</v>
      </c>
      <c r="C36" s="358"/>
      <c r="D36" s="358"/>
      <c r="E36" s="358"/>
      <c r="F36" s="358"/>
      <c r="G36" s="359"/>
      <c r="H36" s="357" t="s">
        <v>300</v>
      </c>
      <c r="I36" s="358"/>
      <c r="J36" s="358"/>
      <c r="K36" s="358"/>
      <c r="L36" s="358"/>
      <c r="M36" s="359"/>
      <c r="N36" s="357" t="s">
        <v>301</v>
      </c>
      <c r="O36" s="358"/>
      <c r="P36" s="358"/>
      <c r="Q36" s="358"/>
      <c r="R36" s="358"/>
      <c r="S36" s="359"/>
      <c r="T36" s="357" t="s">
        <v>302</v>
      </c>
      <c r="U36" s="358"/>
      <c r="V36" s="358"/>
      <c r="W36" s="358"/>
      <c r="X36" s="358"/>
      <c r="Y36" s="359"/>
      <c r="Z36" s="357" t="s">
        <v>1036</v>
      </c>
      <c r="AA36" s="358"/>
      <c r="AB36" s="358"/>
      <c r="AC36" s="358"/>
      <c r="AD36" s="358"/>
      <c r="AE36" s="359"/>
      <c r="AF36" s="127"/>
    </row>
    <row r="37" spans="2:32" s="128" customFormat="1" ht="15" customHeight="1">
      <c r="B37" s="354"/>
      <c r="C37" s="337" t="s">
        <v>1016</v>
      </c>
      <c r="D37" s="337" t="s">
        <v>1015</v>
      </c>
      <c r="E37" s="338"/>
      <c r="F37" s="337" t="s">
        <v>987</v>
      </c>
      <c r="G37" s="365"/>
      <c r="H37" s="354"/>
      <c r="I37" s="337" t="s">
        <v>1016</v>
      </c>
      <c r="J37" s="337" t="s">
        <v>1015</v>
      </c>
      <c r="K37" s="338"/>
      <c r="L37" s="337" t="s">
        <v>987</v>
      </c>
      <c r="M37" s="365"/>
      <c r="N37" s="354"/>
      <c r="O37" s="337" t="s">
        <v>1016</v>
      </c>
      <c r="P37" s="337" t="s">
        <v>1015</v>
      </c>
      <c r="Q37" s="338"/>
      <c r="R37" s="337" t="s">
        <v>987</v>
      </c>
      <c r="S37" s="365"/>
      <c r="T37" s="354"/>
      <c r="U37" s="337" t="s">
        <v>1016</v>
      </c>
      <c r="V37" s="337" t="s">
        <v>1015</v>
      </c>
      <c r="W37" s="338"/>
      <c r="X37" s="337" t="s">
        <v>987</v>
      </c>
      <c r="Y37" s="365"/>
      <c r="Z37" s="382"/>
      <c r="AA37" s="383"/>
      <c r="AB37" s="383"/>
      <c r="AC37" s="383"/>
      <c r="AD37" s="383"/>
      <c r="AE37" s="384"/>
      <c r="AF37" s="177"/>
    </row>
    <row r="38" spans="1:32" s="128" customFormat="1" ht="13.5" customHeight="1">
      <c r="A38" s="130"/>
      <c r="B38" s="355"/>
      <c r="C38" s="352"/>
      <c r="D38" s="131" t="s">
        <v>297</v>
      </c>
      <c r="E38" s="132" t="s">
        <v>667</v>
      </c>
      <c r="F38" s="131" t="s">
        <v>297</v>
      </c>
      <c r="G38" s="132" t="s">
        <v>667</v>
      </c>
      <c r="H38" s="355"/>
      <c r="I38" s="352"/>
      <c r="J38" s="131" t="s">
        <v>297</v>
      </c>
      <c r="K38" s="132" t="s">
        <v>667</v>
      </c>
      <c r="L38" s="131" t="s">
        <v>297</v>
      </c>
      <c r="M38" s="132" t="s">
        <v>667</v>
      </c>
      <c r="N38" s="355"/>
      <c r="O38" s="352"/>
      <c r="P38" s="131" t="s">
        <v>297</v>
      </c>
      <c r="Q38" s="132" t="s">
        <v>667</v>
      </c>
      <c r="R38" s="131" t="s">
        <v>297</v>
      </c>
      <c r="S38" s="132" t="s">
        <v>667</v>
      </c>
      <c r="T38" s="355"/>
      <c r="U38" s="352"/>
      <c r="V38" s="131" t="s">
        <v>297</v>
      </c>
      <c r="W38" s="132" t="s">
        <v>667</v>
      </c>
      <c r="X38" s="131" t="s">
        <v>297</v>
      </c>
      <c r="Y38" s="132" t="s">
        <v>667</v>
      </c>
      <c r="Z38" s="331"/>
      <c r="AA38" s="332"/>
      <c r="AB38" s="332"/>
      <c r="AC38" s="332"/>
      <c r="AD38" s="332"/>
      <c r="AE38" s="333"/>
      <c r="AF38" s="177"/>
    </row>
    <row r="39" spans="2:32" s="133" customFormat="1" ht="15" customHeight="1">
      <c r="B39" s="134" t="s">
        <v>0</v>
      </c>
      <c r="C39" s="135" t="s">
        <v>647</v>
      </c>
      <c r="D39" s="136">
        <v>2000</v>
      </c>
      <c r="E39" s="138">
        <v>0</v>
      </c>
      <c r="F39" s="136">
        <v>400</v>
      </c>
      <c r="G39" s="138"/>
      <c r="H39" s="134" t="s">
        <v>0</v>
      </c>
      <c r="I39" s="135" t="s">
        <v>1099</v>
      </c>
      <c r="J39" s="136">
        <v>1750</v>
      </c>
      <c r="K39" s="138">
        <v>0</v>
      </c>
      <c r="L39" s="136">
        <v>100</v>
      </c>
      <c r="M39" s="138"/>
      <c r="N39" s="134" t="s">
        <v>0</v>
      </c>
      <c r="O39" s="135" t="s">
        <v>17</v>
      </c>
      <c r="P39" s="136">
        <v>1550</v>
      </c>
      <c r="Q39" s="138">
        <v>0</v>
      </c>
      <c r="R39" s="139"/>
      <c r="S39" s="136"/>
      <c r="T39" s="134" t="s">
        <v>0</v>
      </c>
      <c r="U39" s="135" t="s">
        <v>1097</v>
      </c>
      <c r="V39" s="136">
        <v>2950</v>
      </c>
      <c r="W39" s="138">
        <v>0</v>
      </c>
      <c r="X39" s="139"/>
      <c r="Y39" s="138"/>
      <c r="Z39" s="331"/>
      <c r="AA39" s="332"/>
      <c r="AB39" s="332"/>
      <c r="AC39" s="332"/>
      <c r="AD39" s="332"/>
      <c r="AE39" s="333"/>
      <c r="AF39" s="182"/>
    </row>
    <row r="40" spans="2:32" s="133" customFormat="1" ht="15" customHeight="1">
      <c r="B40" s="142" t="s">
        <v>306</v>
      </c>
      <c r="C40" s="143" t="s">
        <v>1104</v>
      </c>
      <c r="D40" s="144">
        <v>1350</v>
      </c>
      <c r="E40" s="146">
        <v>0</v>
      </c>
      <c r="F40" s="144">
        <v>200</v>
      </c>
      <c r="G40" s="146"/>
      <c r="H40" s="142" t="s">
        <v>306</v>
      </c>
      <c r="I40" s="143" t="s">
        <v>1100</v>
      </c>
      <c r="J40" s="144">
        <v>1800</v>
      </c>
      <c r="K40" s="146">
        <v>0</v>
      </c>
      <c r="L40" s="144">
        <v>250</v>
      </c>
      <c r="M40" s="146"/>
      <c r="N40" s="142" t="s">
        <v>306</v>
      </c>
      <c r="O40" s="143" t="s">
        <v>1099</v>
      </c>
      <c r="P40" s="144">
        <v>1250</v>
      </c>
      <c r="Q40" s="146">
        <v>0</v>
      </c>
      <c r="R40" s="147"/>
      <c r="S40" s="144"/>
      <c r="T40" s="142" t="s">
        <v>306</v>
      </c>
      <c r="U40" s="148" t="s">
        <v>1098</v>
      </c>
      <c r="V40" s="144">
        <v>1900</v>
      </c>
      <c r="W40" s="146">
        <v>0</v>
      </c>
      <c r="X40" s="147">
        <v>100</v>
      </c>
      <c r="Y40" s="146"/>
      <c r="Z40" s="331"/>
      <c r="AA40" s="332"/>
      <c r="AB40" s="332"/>
      <c r="AC40" s="332"/>
      <c r="AD40" s="332"/>
      <c r="AE40" s="333"/>
      <c r="AF40" s="182"/>
    </row>
    <row r="41" spans="2:32" s="133" customFormat="1" ht="15" customHeight="1">
      <c r="B41" s="142" t="s">
        <v>307</v>
      </c>
      <c r="C41" s="143" t="s">
        <v>1526</v>
      </c>
      <c r="D41" s="144" t="s">
        <v>1525</v>
      </c>
      <c r="E41" s="146">
        <v>0</v>
      </c>
      <c r="F41" s="144"/>
      <c r="G41" s="146"/>
      <c r="H41" s="142" t="s">
        <v>307</v>
      </c>
      <c r="I41" s="143" t="s">
        <v>1103</v>
      </c>
      <c r="J41" s="144">
        <v>1200</v>
      </c>
      <c r="K41" s="146">
        <v>0</v>
      </c>
      <c r="L41" s="144">
        <v>150</v>
      </c>
      <c r="M41" s="146"/>
      <c r="N41" s="142" t="s">
        <v>307</v>
      </c>
      <c r="O41" s="143" t="s">
        <v>1100</v>
      </c>
      <c r="P41" s="144">
        <v>1450</v>
      </c>
      <c r="Q41" s="146">
        <v>0</v>
      </c>
      <c r="R41" s="147"/>
      <c r="S41" s="144"/>
      <c r="T41" s="142" t="s">
        <v>307</v>
      </c>
      <c r="U41" s="143"/>
      <c r="V41" s="144"/>
      <c r="W41" s="146"/>
      <c r="X41" s="147"/>
      <c r="Y41" s="146"/>
      <c r="Z41" s="331"/>
      <c r="AA41" s="332"/>
      <c r="AB41" s="332"/>
      <c r="AC41" s="332"/>
      <c r="AD41" s="332"/>
      <c r="AE41" s="333"/>
      <c r="AF41" s="182"/>
    </row>
    <row r="42" spans="2:32" s="133" customFormat="1" ht="15" customHeight="1">
      <c r="B42" s="142" t="s">
        <v>308</v>
      </c>
      <c r="C42" s="143"/>
      <c r="D42" s="191"/>
      <c r="E42" s="146"/>
      <c r="F42" s="144"/>
      <c r="G42" s="146"/>
      <c r="H42" s="142" t="s">
        <v>308</v>
      </c>
      <c r="I42" s="148" t="s">
        <v>1098</v>
      </c>
      <c r="J42" s="274">
        <v>2300</v>
      </c>
      <c r="K42" s="146">
        <v>0</v>
      </c>
      <c r="L42" s="144"/>
      <c r="M42" s="146"/>
      <c r="N42" s="142" t="s">
        <v>308</v>
      </c>
      <c r="O42" s="143" t="s">
        <v>415</v>
      </c>
      <c r="P42" s="144">
        <v>1000</v>
      </c>
      <c r="Q42" s="146">
        <v>0</v>
      </c>
      <c r="R42" s="147"/>
      <c r="S42" s="144"/>
      <c r="T42" s="142" t="s">
        <v>308</v>
      </c>
      <c r="U42" s="143" t="s">
        <v>416</v>
      </c>
      <c r="V42" s="144">
        <v>2200</v>
      </c>
      <c r="W42" s="146">
        <v>0</v>
      </c>
      <c r="X42" s="147"/>
      <c r="Y42" s="146"/>
      <c r="Z42" s="331"/>
      <c r="AA42" s="332"/>
      <c r="AB42" s="332"/>
      <c r="AC42" s="332"/>
      <c r="AD42" s="332"/>
      <c r="AE42" s="333"/>
      <c r="AF42" s="182"/>
    </row>
    <row r="43" spans="2:32" s="133" customFormat="1" ht="15" customHeight="1">
      <c r="B43" s="142" t="s">
        <v>309</v>
      </c>
      <c r="C43" s="143" t="s">
        <v>1105</v>
      </c>
      <c r="D43" s="144">
        <v>2950</v>
      </c>
      <c r="E43" s="152">
        <v>0</v>
      </c>
      <c r="F43" s="151">
        <v>450</v>
      </c>
      <c r="G43" s="152"/>
      <c r="H43" s="142" t="s">
        <v>309</v>
      </c>
      <c r="I43" s="143"/>
      <c r="J43" s="144"/>
      <c r="K43" s="152"/>
      <c r="L43" s="151"/>
      <c r="M43" s="152"/>
      <c r="N43" s="142" t="s">
        <v>309</v>
      </c>
      <c r="O43" s="143" t="s">
        <v>1101</v>
      </c>
      <c r="P43" s="144">
        <v>1500</v>
      </c>
      <c r="Q43" s="152">
        <v>0</v>
      </c>
      <c r="R43" s="147"/>
      <c r="S43" s="151"/>
      <c r="T43" s="142" t="s">
        <v>309</v>
      </c>
      <c r="U43" s="143" t="s">
        <v>764</v>
      </c>
      <c r="V43" s="144">
        <v>3800</v>
      </c>
      <c r="W43" s="152">
        <v>0</v>
      </c>
      <c r="X43" s="147"/>
      <c r="Y43" s="152"/>
      <c r="Z43" s="331"/>
      <c r="AA43" s="332"/>
      <c r="AB43" s="332"/>
      <c r="AC43" s="332"/>
      <c r="AD43" s="332"/>
      <c r="AE43" s="333"/>
      <c r="AF43" s="182"/>
    </row>
    <row r="44" spans="2:32" s="133" customFormat="1" ht="15" customHeight="1">
      <c r="B44" s="142" t="s">
        <v>312</v>
      </c>
      <c r="C44" s="143" t="s">
        <v>1099</v>
      </c>
      <c r="D44" s="144">
        <v>800</v>
      </c>
      <c r="E44" s="146">
        <v>0</v>
      </c>
      <c r="F44" s="144">
        <v>250</v>
      </c>
      <c r="G44" s="146"/>
      <c r="H44" s="142" t="s">
        <v>312</v>
      </c>
      <c r="I44" s="143" t="s">
        <v>417</v>
      </c>
      <c r="J44" s="274">
        <v>1100</v>
      </c>
      <c r="K44" s="146">
        <v>0</v>
      </c>
      <c r="L44" s="144"/>
      <c r="M44" s="146"/>
      <c r="N44" s="142" t="s">
        <v>312</v>
      </c>
      <c r="O44" s="143" t="s">
        <v>18</v>
      </c>
      <c r="P44" s="144">
        <v>3800</v>
      </c>
      <c r="Q44" s="146">
        <v>0</v>
      </c>
      <c r="R44" s="147"/>
      <c r="S44" s="144"/>
      <c r="T44" s="142" t="s">
        <v>312</v>
      </c>
      <c r="U44" s="143" t="s">
        <v>1101</v>
      </c>
      <c r="V44" s="144">
        <v>2500</v>
      </c>
      <c r="W44" s="146">
        <v>0</v>
      </c>
      <c r="X44" s="144"/>
      <c r="Y44" s="146"/>
      <c r="Z44" s="331"/>
      <c r="AA44" s="332"/>
      <c r="AB44" s="332"/>
      <c r="AC44" s="332"/>
      <c r="AD44" s="332"/>
      <c r="AE44" s="333"/>
      <c r="AF44" s="182"/>
    </row>
    <row r="45" spans="2:32" s="133" customFormat="1" ht="15" customHeight="1">
      <c r="B45" s="142" t="s">
        <v>313</v>
      </c>
      <c r="C45" s="143" t="s">
        <v>418</v>
      </c>
      <c r="D45" s="144">
        <v>950</v>
      </c>
      <c r="E45" s="146">
        <v>0</v>
      </c>
      <c r="F45" s="144">
        <v>300</v>
      </c>
      <c r="G45" s="146"/>
      <c r="H45" s="142" t="s">
        <v>313</v>
      </c>
      <c r="I45" s="143" t="s">
        <v>419</v>
      </c>
      <c r="J45" s="144">
        <v>1550</v>
      </c>
      <c r="K45" s="146">
        <v>0</v>
      </c>
      <c r="L45" s="144">
        <v>250</v>
      </c>
      <c r="M45" s="146"/>
      <c r="N45" s="142" t="s">
        <v>313</v>
      </c>
      <c r="O45" s="143" t="s">
        <v>1102</v>
      </c>
      <c r="P45" s="144">
        <v>2150</v>
      </c>
      <c r="Q45" s="146">
        <v>0</v>
      </c>
      <c r="R45" s="147"/>
      <c r="S45" s="144"/>
      <c r="T45" s="142" t="s">
        <v>313</v>
      </c>
      <c r="U45" s="143"/>
      <c r="V45" s="144"/>
      <c r="W45" s="146"/>
      <c r="X45" s="147"/>
      <c r="Y45" s="146"/>
      <c r="Z45" s="331"/>
      <c r="AA45" s="332"/>
      <c r="AB45" s="332"/>
      <c r="AC45" s="332"/>
      <c r="AD45" s="332"/>
      <c r="AE45" s="333"/>
      <c r="AF45" s="182"/>
    </row>
    <row r="46" spans="2:32" s="133" customFormat="1" ht="15" customHeight="1">
      <c r="B46" s="155" t="s">
        <v>652</v>
      </c>
      <c r="C46" s="156"/>
      <c r="D46" s="157"/>
      <c r="E46" s="160"/>
      <c r="F46" s="158"/>
      <c r="G46" s="160"/>
      <c r="H46" s="155" t="s">
        <v>652</v>
      </c>
      <c r="I46" s="156" t="s">
        <v>335</v>
      </c>
      <c r="J46" s="157" t="s">
        <v>335</v>
      </c>
      <c r="K46" s="160" t="s">
        <v>335</v>
      </c>
      <c r="L46" s="158"/>
      <c r="M46" s="160"/>
      <c r="N46" s="155" t="s">
        <v>652</v>
      </c>
      <c r="O46" s="156" t="s">
        <v>335</v>
      </c>
      <c r="P46" s="157" t="s">
        <v>335</v>
      </c>
      <c r="Q46" s="160"/>
      <c r="R46" s="158"/>
      <c r="S46" s="157"/>
      <c r="T46" s="155" t="s">
        <v>652</v>
      </c>
      <c r="U46" s="156" t="s">
        <v>765</v>
      </c>
      <c r="V46" s="157">
        <v>2100</v>
      </c>
      <c r="W46" s="160">
        <v>0</v>
      </c>
      <c r="X46" s="158"/>
      <c r="Y46" s="160"/>
      <c r="Z46" s="331"/>
      <c r="AA46" s="332"/>
      <c r="AB46" s="332"/>
      <c r="AC46" s="332"/>
      <c r="AD46" s="332"/>
      <c r="AE46" s="333"/>
      <c r="AF46" s="182"/>
    </row>
    <row r="47" spans="2:32" s="133" customFormat="1" ht="15" customHeight="1">
      <c r="B47" s="155" t="s">
        <v>653</v>
      </c>
      <c r="C47" s="156"/>
      <c r="D47" s="157"/>
      <c r="E47" s="160"/>
      <c r="F47" s="158"/>
      <c r="G47" s="160"/>
      <c r="H47" s="155" t="s">
        <v>653</v>
      </c>
      <c r="I47" s="156"/>
      <c r="J47" s="157"/>
      <c r="K47" s="160"/>
      <c r="L47" s="158"/>
      <c r="M47" s="160"/>
      <c r="N47" s="155" t="s">
        <v>653</v>
      </c>
      <c r="O47" s="156"/>
      <c r="P47" s="157"/>
      <c r="Q47" s="160"/>
      <c r="R47" s="158"/>
      <c r="S47" s="157"/>
      <c r="T47" s="155" t="s">
        <v>653</v>
      </c>
      <c r="U47" s="156"/>
      <c r="V47" s="157"/>
      <c r="W47" s="160"/>
      <c r="X47" s="158"/>
      <c r="Y47" s="160"/>
      <c r="Z47" s="331"/>
      <c r="AA47" s="332"/>
      <c r="AB47" s="332"/>
      <c r="AC47" s="332"/>
      <c r="AD47" s="332"/>
      <c r="AE47" s="333"/>
      <c r="AF47" s="182"/>
    </row>
    <row r="48" spans="2:32" s="133" customFormat="1" ht="15" customHeight="1">
      <c r="B48" s="162" t="s">
        <v>256</v>
      </c>
      <c r="C48" s="163"/>
      <c r="D48" s="164"/>
      <c r="E48" s="167"/>
      <c r="F48" s="165"/>
      <c r="G48" s="167"/>
      <c r="H48" s="162" t="s">
        <v>256</v>
      </c>
      <c r="I48" s="163"/>
      <c r="J48" s="164"/>
      <c r="K48" s="167"/>
      <c r="L48" s="165"/>
      <c r="M48" s="167"/>
      <c r="N48" s="162" t="s">
        <v>256</v>
      </c>
      <c r="O48" s="163"/>
      <c r="P48" s="164"/>
      <c r="Q48" s="167"/>
      <c r="R48" s="165"/>
      <c r="S48" s="164"/>
      <c r="T48" s="162" t="s">
        <v>256</v>
      </c>
      <c r="U48" s="163"/>
      <c r="V48" s="164"/>
      <c r="W48" s="167"/>
      <c r="X48" s="165"/>
      <c r="Y48" s="167"/>
      <c r="Z48" s="331"/>
      <c r="AA48" s="332"/>
      <c r="AB48" s="332"/>
      <c r="AC48" s="332"/>
      <c r="AD48" s="332"/>
      <c r="AE48" s="333"/>
      <c r="AF48" s="182"/>
    </row>
    <row r="49" spans="1:32" s="133" customFormat="1" ht="13.5" customHeight="1">
      <c r="A49" s="169"/>
      <c r="B49" s="170"/>
      <c r="C49" s="171" t="s">
        <v>986</v>
      </c>
      <c r="D49" s="172">
        <f>SUM(D39:D48)</f>
        <v>8050</v>
      </c>
      <c r="E49" s="172">
        <f>SUM(E39:E48)</f>
        <v>0</v>
      </c>
      <c r="F49" s="172">
        <f>SUM(F39:F48)</f>
        <v>1600</v>
      </c>
      <c r="G49" s="172">
        <f>SUM(G39:G48)</f>
        <v>0</v>
      </c>
      <c r="H49" s="170"/>
      <c r="I49" s="171" t="s">
        <v>986</v>
      </c>
      <c r="J49" s="172">
        <f>SUM(J39:J48)</f>
        <v>9700</v>
      </c>
      <c r="K49" s="172">
        <f>SUM(K39:K48)</f>
        <v>0</v>
      </c>
      <c r="L49" s="172">
        <f>SUM(L39:L48)</f>
        <v>750</v>
      </c>
      <c r="M49" s="172">
        <f>SUM(M39:M48)</f>
        <v>0</v>
      </c>
      <c r="N49" s="170"/>
      <c r="O49" s="171" t="s">
        <v>986</v>
      </c>
      <c r="P49" s="172">
        <f>SUM(P39:P48)</f>
        <v>12700</v>
      </c>
      <c r="Q49" s="172">
        <f>SUM(Q39:Q48)</f>
        <v>0</v>
      </c>
      <c r="R49" s="172">
        <f>SUM(R39:R48)</f>
        <v>0</v>
      </c>
      <c r="S49" s="172">
        <f>SUM(S39:S48)</f>
        <v>0</v>
      </c>
      <c r="T49" s="170"/>
      <c r="U49" s="171" t="s">
        <v>986</v>
      </c>
      <c r="V49" s="172">
        <f>SUM(V39:V48)</f>
        <v>15450</v>
      </c>
      <c r="W49" s="172">
        <f>SUM(W39:W48)</f>
        <v>0</v>
      </c>
      <c r="X49" s="172">
        <f>SUM(X39:X48)</f>
        <v>100</v>
      </c>
      <c r="Y49" s="172">
        <f>SUM(Y39:Y48)</f>
        <v>0</v>
      </c>
      <c r="Z49" s="334"/>
      <c r="AA49" s="335"/>
      <c r="AB49" s="335"/>
      <c r="AC49" s="335"/>
      <c r="AD49" s="335"/>
      <c r="AE49" s="336"/>
      <c r="AF49" s="182"/>
    </row>
    <row r="50" spans="2:31" s="193" customFormat="1" ht="13.5" customHeight="1">
      <c r="B50" s="194" t="s">
        <v>242</v>
      </c>
      <c r="AA50" s="236"/>
      <c r="AB50" s="236"/>
      <c r="AC50" s="236"/>
      <c r="AD50" s="23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40">
    <mergeCell ref="R37:S37"/>
    <mergeCell ref="T37:T38"/>
    <mergeCell ref="U37:U38"/>
    <mergeCell ref="V37:W37"/>
    <mergeCell ref="X37:Y37"/>
    <mergeCell ref="AD51:AE51"/>
    <mergeCell ref="Z42:AE42"/>
    <mergeCell ref="Z43:AE43"/>
    <mergeCell ref="Z44:AE44"/>
    <mergeCell ref="Z41:AE41"/>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Z25:AE25"/>
    <mergeCell ref="Z26:AE26"/>
    <mergeCell ref="Z27:AE27"/>
    <mergeCell ref="B35:D35"/>
    <mergeCell ref="H35:I35"/>
    <mergeCell ref="J35:K35"/>
    <mergeCell ref="L35:M35"/>
    <mergeCell ref="P35:Q35"/>
    <mergeCell ref="R35:S35"/>
    <mergeCell ref="Z28:AE28"/>
    <mergeCell ref="R22:S22"/>
    <mergeCell ref="T22:T23"/>
    <mergeCell ref="U22:U23"/>
    <mergeCell ref="V22:W22"/>
    <mergeCell ref="X22:Y22"/>
    <mergeCell ref="Z24:AE24"/>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U7:U8"/>
    <mergeCell ref="V7:W7"/>
    <mergeCell ref="X7:Y7"/>
    <mergeCell ref="B20:D20"/>
    <mergeCell ref="H20:I20"/>
    <mergeCell ref="J20:K20"/>
    <mergeCell ref="L20:M20"/>
    <mergeCell ref="P20:Q20"/>
    <mergeCell ref="R20:S20"/>
    <mergeCell ref="L7:M7"/>
    <mergeCell ref="N7:N8"/>
    <mergeCell ref="O7:O8"/>
    <mergeCell ref="P7:Q7"/>
    <mergeCell ref="R7:S7"/>
    <mergeCell ref="T7:T8"/>
    <mergeCell ref="H5:I5"/>
    <mergeCell ref="J5:K5"/>
    <mergeCell ref="J7:K7"/>
    <mergeCell ref="B7:B8"/>
    <mergeCell ref="C7:C8"/>
    <mergeCell ref="D7:E7"/>
    <mergeCell ref="F7:G7"/>
    <mergeCell ref="H7:H8"/>
    <mergeCell ref="I7:I8"/>
    <mergeCell ref="AD3:AE3"/>
    <mergeCell ref="AD4:AE4"/>
    <mergeCell ref="U5:V5"/>
    <mergeCell ref="W5:Z5"/>
    <mergeCell ref="B6:G6"/>
    <mergeCell ref="H6:M6"/>
    <mergeCell ref="N6:S6"/>
    <mergeCell ref="T6:Y6"/>
    <mergeCell ref="Z6:AE6"/>
    <mergeCell ref="B5:D5"/>
    <mergeCell ref="X4:Z4"/>
    <mergeCell ref="AA4:AC4"/>
    <mergeCell ref="L5:M5"/>
    <mergeCell ref="P5:Q5"/>
    <mergeCell ref="R5:S5"/>
    <mergeCell ref="X3:Z3"/>
    <mergeCell ref="AA3:AC3"/>
    <mergeCell ref="A1:C1"/>
    <mergeCell ref="B3:D4"/>
    <mergeCell ref="E3:F3"/>
    <mergeCell ref="G3:I3"/>
    <mergeCell ref="J3:S3"/>
    <mergeCell ref="T3:V3"/>
    <mergeCell ref="E4:F4"/>
    <mergeCell ref="G4:I4"/>
    <mergeCell ref="J4:S4"/>
    <mergeCell ref="T4:W4"/>
    <mergeCell ref="AC55:AD55"/>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Z22:AE22"/>
    <mergeCell ref="Z23:AE23"/>
    <mergeCell ref="Z29:AE29"/>
    <mergeCell ref="Z30:AE30"/>
    <mergeCell ref="Z31:AE31"/>
    <mergeCell ref="Z32:AE32"/>
    <mergeCell ref="Z33:AE33"/>
    <mergeCell ref="Z45:AE45"/>
    <mergeCell ref="Z46:AE46"/>
    <mergeCell ref="Z47:AE47"/>
    <mergeCell ref="Z48:AE48"/>
    <mergeCell ref="Z49:AE49"/>
    <mergeCell ref="Z34:AE34"/>
    <mergeCell ref="Z37:AE37"/>
    <mergeCell ref="Z38:AE38"/>
    <mergeCell ref="Z39:AE39"/>
    <mergeCell ref="Z40:AE40"/>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2.xml><?xml version="1.0" encoding="utf-8"?>
<worksheet xmlns="http://schemas.openxmlformats.org/spreadsheetml/2006/main" xmlns:r="http://schemas.openxmlformats.org/officeDocument/2006/relationships">
  <sheetPr codeName="Sheet33">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9</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766</v>
      </c>
      <c r="C5" s="370"/>
      <c r="D5" s="370"/>
      <c r="E5" s="116"/>
      <c r="F5" s="116"/>
      <c r="G5" s="116"/>
      <c r="H5" s="374" t="s">
        <v>297</v>
      </c>
      <c r="I5" s="374"/>
      <c r="J5" s="366">
        <f>D49+J49+P49+V49</f>
        <v>88600</v>
      </c>
      <c r="K5" s="366"/>
      <c r="L5" s="375">
        <f>F49+L49+R49+X49+AD19</f>
        <v>9800</v>
      </c>
      <c r="M5" s="375"/>
      <c r="N5" s="123"/>
      <c r="O5" s="116" t="s">
        <v>298</v>
      </c>
      <c r="P5" s="366">
        <f>+E49+K49+Q49+W49</f>
        <v>0</v>
      </c>
      <c r="Q5" s="366"/>
      <c r="R5" s="375">
        <f>G49+M49+S49+Y49+AE19</f>
        <v>0</v>
      </c>
      <c r="S5" s="375"/>
      <c r="T5" s="123"/>
      <c r="U5" s="374" t="s">
        <v>369</v>
      </c>
      <c r="V5" s="374"/>
      <c r="W5" s="356">
        <f>P5+R5</f>
        <v>0</v>
      </c>
      <c r="X5" s="356"/>
      <c r="Y5" s="356"/>
      <c r="Z5" s="356"/>
      <c r="AA5" s="124" t="s">
        <v>296</v>
      </c>
      <c r="AB5" s="116"/>
      <c r="AC5" s="117"/>
      <c r="AD5" s="117"/>
      <c r="AE5" s="117"/>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346</v>
      </c>
      <c r="AA6" s="358"/>
      <c r="AB6" s="358"/>
      <c r="AC6" s="358"/>
      <c r="AD6" s="358"/>
      <c r="AE6" s="359"/>
      <c r="AF6" s="114"/>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54"/>
      <c r="AA7" s="337" t="s">
        <v>1016</v>
      </c>
      <c r="AB7" s="337" t="s">
        <v>1015</v>
      </c>
      <c r="AC7" s="338"/>
      <c r="AD7" s="337" t="s">
        <v>987</v>
      </c>
      <c r="AE7" s="365"/>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55"/>
      <c r="AA8" s="352"/>
      <c r="AB8" s="131" t="s">
        <v>297</v>
      </c>
      <c r="AC8" s="132" t="s">
        <v>667</v>
      </c>
      <c r="AD8" s="131" t="s">
        <v>297</v>
      </c>
      <c r="AE8" s="178" t="s">
        <v>667</v>
      </c>
      <c r="AF8" s="129"/>
    </row>
    <row r="9" spans="2:32" s="133" customFormat="1" ht="15" customHeight="1">
      <c r="B9" s="134" t="s">
        <v>0</v>
      </c>
      <c r="C9" s="135" t="s">
        <v>608</v>
      </c>
      <c r="D9" s="136">
        <v>2300</v>
      </c>
      <c r="E9" s="138"/>
      <c r="F9" s="136">
        <v>300</v>
      </c>
      <c r="G9" s="201"/>
      <c r="H9" s="134" t="s">
        <v>0</v>
      </c>
      <c r="I9" s="135" t="s">
        <v>1267</v>
      </c>
      <c r="J9" s="136">
        <v>3800</v>
      </c>
      <c r="K9" s="138"/>
      <c r="L9" s="136"/>
      <c r="M9" s="138"/>
      <c r="N9" s="134" t="s">
        <v>0</v>
      </c>
      <c r="O9" s="135"/>
      <c r="P9" s="136"/>
      <c r="Q9" s="138"/>
      <c r="R9" s="139"/>
      <c r="S9" s="136"/>
      <c r="T9" s="134" t="s">
        <v>0</v>
      </c>
      <c r="U9" s="135"/>
      <c r="V9" s="136"/>
      <c r="W9" s="138"/>
      <c r="X9" s="139"/>
      <c r="Y9" s="179"/>
      <c r="Z9" s="134" t="s">
        <v>0</v>
      </c>
      <c r="AA9" s="181" t="s">
        <v>420</v>
      </c>
      <c r="AB9" s="139"/>
      <c r="AC9" s="136"/>
      <c r="AD9" s="139">
        <v>2850</v>
      </c>
      <c r="AE9" s="179"/>
      <c r="AF9" s="141"/>
    </row>
    <row r="10" spans="2:32" s="133" customFormat="1" ht="15" customHeight="1">
      <c r="B10" s="142" t="s">
        <v>306</v>
      </c>
      <c r="C10" s="143" t="s">
        <v>781</v>
      </c>
      <c r="D10" s="144" t="s">
        <v>674</v>
      </c>
      <c r="E10" s="146"/>
      <c r="F10" s="144"/>
      <c r="G10" s="202"/>
      <c r="H10" s="142" t="s">
        <v>306</v>
      </c>
      <c r="I10" s="143"/>
      <c r="J10" s="144"/>
      <c r="K10" s="146"/>
      <c r="L10" s="144"/>
      <c r="M10" s="146"/>
      <c r="N10" s="142" t="s">
        <v>306</v>
      </c>
      <c r="O10" s="143"/>
      <c r="P10" s="144"/>
      <c r="Q10" s="146"/>
      <c r="R10" s="147"/>
      <c r="S10" s="144"/>
      <c r="T10" s="142" t="s">
        <v>306</v>
      </c>
      <c r="U10" s="148"/>
      <c r="V10" s="144"/>
      <c r="W10" s="146"/>
      <c r="X10" s="147"/>
      <c r="Y10" s="183"/>
      <c r="Z10" s="142" t="s">
        <v>306</v>
      </c>
      <c r="AA10" s="185"/>
      <c r="AB10" s="147"/>
      <c r="AC10" s="144"/>
      <c r="AD10" s="147"/>
      <c r="AE10" s="183"/>
      <c r="AF10" s="141"/>
    </row>
    <row r="11" spans="2:32" s="133" customFormat="1" ht="15" customHeight="1">
      <c r="B11" s="142" t="s">
        <v>307</v>
      </c>
      <c r="C11" s="143" t="s">
        <v>782</v>
      </c>
      <c r="D11" s="144" t="s">
        <v>783</v>
      </c>
      <c r="E11" s="146"/>
      <c r="F11" s="144"/>
      <c r="G11" s="202"/>
      <c r="H11" s="142" t="s">
        <v>307</v>
      </c>
      <c r="I11" s="143"/>
      <c r="J11" s="144">
        <v>0</v>
      </c>
      <c r="K11" s="146"/>
      <c r="L11" s="144"/>
      <c r="M11" s="146"/>
      <c r="N11" s="142" t="s">
        <v>307</v>
      </c>
      <c r="O11" s="143"/>
      <c r="P11" s="144"/>
      <c r="Q11" s="146"/>
      <c r="R11" s="147"/>
      <c r="S11" s="144"/>
      <c r="T11" s="142" t="s">
        <v>307</v>
      </c>
      <c r="U11" s="143" t="s">
        <v>789</v>
      </c>
      <c r="V11" s="144" t="s">
        <v>680</v>
      </c>
      <c r="W11" s="146"/>
      <c r="X11" s="147"/>
      <c r="Y11" s="183"/>
      <c r="Z11" s="142" t="s">
        <v>307</v>
      </c>
      <c r="AA11" s="185"/>
      <c r="AB11" s="147"/>
      <c r="AC11" s="144"/>
      <c r="AD11" s="147"/>
      <c r="AE11" s="183"/>
      <c r="AF11" s="141"/>
    </row>
    <row r="12" spans="2:32" s="133" customFormat="1" ht="15" customHeight="1">
      <c r="B12" s="142" t="s">
        <v>308</v>
      </c>
      <c r="C12" s="143"/>
      <c r="D12" s="144"/>
      <c r="E12" s="146"/>
      <c r="F12" s="144"/>
      <c r="G12" s="202"/>
      <c r="H12" s="142" t="s">
        <v>308</v>
      </c>
      <c r="I12" s="143" t="s">
        <v>785</v>
      </c>
      <c r="J12" s="144" t="s">
        <v>786</v>
      </c>
      <c r="K12" s="146"/>
      <c r="L12" s="144"/>
      <c r="M12" s="146"/>
      <c r="N12" s="142" t="s">
        <v>308</v>
      </c>
      <c r="O12" s="143" t="s">
        <v>1110</v>
      </c>
      <c r="P12" s="144">
        <v>1250</v>
      </c>
      <c r="Q12" s="146"/>
      <c r="R12" s="147"/>
      <c r="S12" s="144"/>
      <c r="T12" s="142" t="s">
        <v>308</v>
      </c>
      <c r="U12" s="143" t="s">
        <v>1464</v>
      </c>
      <c r="V12" s="144">
        <v>5950</v>
      </c>
      <c r="W12" s="152"/>
      <c r="X12" s="151">
        <v>600</v>
      </c>
      <c r="Y12" s="183"/>
      <c r="Z12" s="142" t="s">
        <v>308</v>
      </c>
      <c r="AA12" s="185"/>
      <c r="AB12" s="147"/>
      <c r="AC12" s="144"/>
      <c r="AD12" s="147"/>
      <c r="AE12" s="183"/>
      <c r="AF12" s="141"/>
    </row>
    <row r="13" spans="2:32" s="133" customFormat="1" ht="15" customHeight="1">
      <c r="B13" s="142" t="s">
        <v>309</v>
      </c>
      <c r="C13" s="143" t="s">
        <v>784</v>
      </c>
      <c r="D13" s="144" t="s">
        <v>674</v>
      </c>
      <c r="E13" s="152"/>
      <c r="F13" s="151"/>
      <c r="G13" s="202"/>
      <c r="H13" s="142" t="s">
        <v>309</v>
      </c>
      <c r="I13" s="143" t="s">
        <v>1266</v>
      </c>
      <c r="J13" s="144" t="s">
        <v>1263</v>
      </c>
      <c r="K13" s="152"/>
      <c r="L13" s="151"/>
      <c r="M13" s="152"/>
      <c r="N13" s="142" t="s">
        <v>309</v>
      </c>
      <c r="O13" s="143"/>
      <c r="P13" s="144"/>
      <c r="Q13" s="152"/>
      <c r="R13" s="147"/>
      <c r="S13" s="151"/>
      <c r="T13" s="142" t="s">
        <v>309</v>
      </c>
      <c r="U13" s="143" t="s">
        <v>790</v>
      </c>
      <c r="V13" s="144" t="s">
        <v>791</v>
      </c>
      <c r="W13" s="152"/>
      <c r="X13" s="151"/>
      <c r="Y13" s="186"/>
      <c r="Z13" s="142" t="s">
        <v>309</v>
      </c>
      <c r="AA13" s="185"/>
      <c r="AB13" s="147"/>
      <c r="AC13" s="151"/>
      <c r="AD13" s="147"/>
      <c r="AE13" s="186"/>
      <c r="AF13" s="141"/>
    </row>
    <row r="14" spans="2:32" s="133" customFormat="1" ht="15" customHeight="1">
      <c r="B14" s="142" t="s">
        <v>312</v>
      </c>
      <c r="C14" s="143" t="s">
        <v>1354</v>
      </c>
      <c r="D14" s="144" t="s">
        <v>1353</v>
      </c>
      <c r="E14" s="146"/>
      <c r="F14" s="144"/>
      <c r="G14" s="202"/>
      <c r="H14" s="142" t="s">
        <v>312</v>
      </c>
      <c r="I14" s="143" t="s">
        <v>1532</v>
      </c>
      <c r="J14" s="144" t="s">
        <v>1531</v>
      </c>
      <c r="K14" s="146"/>
      <c r="L14" s="144"/>
      <c r="M14" s="146"/>
      <c r="N14" s="142" t="s">
        <v>312</v>
      </c>
      <c r="O14" s="143" t="s">
        <v>1111</v>
      </c>
      <c r="P14" s="144">
        <v>800</v>
      </c>
      <c r="Q14" s="146"/>
      <c r="R14" s="147"/>
      <c r="S14" s="144"/>
      <c r="T14" s="142" t="s">
        <v>312</v>
      </c>
      <c r="U14" s="143" t="s">
        <v>421</v>
      </c>
      <c r="V14" s="144">
        <v>2900</v>
      </c>
      <c r="W14" s="146"/>
      <c r="X14" s="144">
        <v>200</v>
      </c>
      <c r="Y14" s="183"/>
      <c r="Z14" s="142" t="s">
        <v>312</v>
      </c>
      <c r="AA14" s="185"/>
      <c r="AB14" s="147"/>
      <c r="AC14" s="144"/>
      <c r="AD14" s="147"/>
      <c r="AE14" s="183"/>
      <c r="AF14" s="141"/>
    </row>
    <row r="15" spans="2:32" s="133" customFormat="1" ht="15" customHeight="1">
      <c r="B15" s="142" t="s">
        <v>313</v>
      </c>
      <c r="C15" s="143" t="s">
        <v>609</v>
      </c>
      <c r="D15" s="144">
        <v>3850</v>
      </c>
      <c r="E15" s="146"/>
      <c r="F15" s="144">
        <v>250</v>
      </c>
      <c r="G15" s="203"/>
      <c r="H15" s="142" t="s">
        <v>313</v>
      </c>
      <c r="I15" s="143" t="s">
        <v>1109</v>
      </c>
      <c r="J15" s="144">
        <v>6450</v>
      </c>
      <c r="K15" s="146"/>
      <c r="L15" s="144">
        <v>1450</v>
      </c>
      <c r="M15" s="146"/>
      <c r="N15" s="142" t="s">
        <v>313</v>
      </c>
      <c r="O15" s="143" t="s">
        <v>446</v>
      </c>
      <c r="P15" s="144">
        <v>800</v>
      </c>
      <c r="Q15" s="146"/>
      <c r="R15" s="147"/>
      <c r="S15" s="144"/>
      <c r="T15" s="142" t="s">
        <v>313</v>
      </c>
      <c r="U15" s="143" t="s">
        <v>239</v>
      </c>
      <c r="V15" s="144">
        <v>3700</v>
      </c>
      <c r="W15" s="146"/>
      <c r="X15" s="144">
        <v>500</v>
      </c>
      <c r="Y15" s="183"/>
      <c r="Z15" s="142" t="s">
        <v>313</v>
      </c>
      <c r="AA15" s="143"/>
      <c r="AB15" s="144"/>
      <c r="AC15" s="144"/>
      <c r="AD15" s="147"/>
      <c r="AE15" s="183"/>
      <c r="AF15" s="141"/>
    </row>
    <row r="16" spans="2:32" s="133" customFormat="1" ht="15" customHeight="1">
      <c r="B16" s="142" t="s">
        <v>314</v>
      </c>
      <c r="C16" s="143" t="s">
        <v>1106</v>
      </c>
      <c r="D16" s="144">
        <v>2050</v>
      </c>
      <c r="E16" s="146"/>
      <c r="F16" s="144">
        <v>300</v>
      </c>
      <c r="G16" s="203"/>
      <c r="H16" s="142" t="s">
        <v>314</v>
      </c>
      <c r="I16" s="143" t="s">
        <v>422</v>
      </c>
      <c r="J16" s="144">
        <v>2500</v>
      </c>
      <c r="K16" s="146"/>
      <c r="L16" s="144">
        <v>550</v>
      </c>
      <c r="M16" s="146"/>
      <c r="N16" s="142" t="s">
        <v>314</v>
      </c>
      <c r="O16" s="143" t="s">
        <v>1107</v>
      </c>
      <c r="P16" s="144">
        <v>1650</v>
      </c>
      <c r="Q16" s="146"/>
      <c r="R16" s="147"/>
      <c r="S16" s="144"/>
      <c r="T16" s="142" t="s">
        <v>314</v>
      </c>
      <c r="U16" s="143" t="s">
        <v>445</v>
      </c>
      <c r="V16" s="144">
        <v>1600</v>
      </c>
      <c r="W16" s="146"/>
      <c r="X16" s="144"/>
      <c r="Y16" s="183"/>
      <c r="Z16" s="155" t="s">
        <v>652</v>
      </c>
      <c r="AA16" s="156"/>
      <c r="AB16" s="157"/>
      <c r="AC16" s="157"/>
      <c r="AD16" s="158"/>
      <c r="AE16" s="207"/>
      <c r="AF16" s="141"/>
    </row>
    <row r="17" spans="2:32" s="133" customFormat="1" ht="15" customHeight="1">
      <c r="B17" s="142" t="s">
        <v>353</v>
      </c>
      <c r="C17" s="143"/>
      <c r="D17" s="144"/>
      <c r="E17" s="146"/>
      <c r="F17" s="144"/>
      <c r="G17" s="203"/>
      <c r="H17" s="142" t="s">
        <v>353</v>
      </c>
      <c r="I17" s="143" t="s">
        <v>271</v>
      </c>
      <c r="J17" s="144">
        <v>2300</v>
      </c>
      <c r="K17" s="146"/>
      <c r="L17" s="144">
        <v>650</v>
      </c>
      <c r="M17" s="146"/>
      <c r="N17" s="142" t="s">
        <v>353</v>
      </c>
      <c r="O17" s="143"/>
      <c r="P17" s="144"/>
      <c r="Q17" s="146"/>
      <c r="R17" s="147"/>
      <c r="S17" s="144"/>
      <c r="T17" s="142" t="s">
        <v>353</v>
      </c>
      <c r="U17" s="143" t="s">
        <v>1372</v>
      </c>
      <c r="V17" s="144" t="s">
        <v>1371</v>
      </c>
      <c r="W17" s="146"/>
      <c r="X17" s="144"/>
      <c r="Y17" s="183"/>
      <c r="Z17" s="155" t="s">
        <v>653</v>
      </c>
      <c r="AA17" s="156"/>
      <c r="AB17" s="157"/>
      <c r="AC17" s="157"/>
      <c r="AD17" s="158"/>
      <c r="AE17" s="207"/>
      <c r="AF17" s="141"/>
    </row>
    <row r="18" spans="2:32" s="133" customFormat="1" ht="15" customHeight="1">
      <c r="B18" s="142" t="s">
        <v>388</v>
      </c>
      <c r="C18" s="143" t="s">
        <v>1557</v>
      </c>
      <c r="D18" s="144">
        <v>1400</v>
      </c>
      <c r="E18" s="146"/>
      <c r="F18" s="144"/>
      <c r="G18" s="203"/>
      <c r="H18" s="142" t="s">
        <v>388</v>
      </c>
      <c r="I18" s="143" t="s">
        <v>787</v>
      </c>
      <c r="J18" s="144" t="s">
        <v>788</v>
      </c>
      <c r="K18" s="146"/>
      <c r="L18" s="144"/>
      <c r="M18" s="146"/>
      <c r="N18" s="142" t="s">
        <v>388</v>
      </c>
      <c r="O18" s="143"/>
      <c r="P18" s="144"/>
      <c r="Q18" s="146"/>
      <c r="R18" s="147"/>
      <c r="S18" s="144"/>
      <c r="T18" s="142" t="s">
        <v>388</v>
      </c>
      <c r="U18" s="143" t="s">
        <v>1422</v>
      </c>
      <c r="V18" s="144" t="s">
        <v>1421</v>
      </c>
      <c r="W18" s="146"/>
      <c r="X18" s="144"/>
      <c r="Y18" s="183"/>
      <c r="Z18" s="162" t="s">
        <v>256</v>
      </c>
      <c r="AA18" s="163"/>
      <c r="AB18" s="164"/>
      <c r="AC18" s="164"/>
      <c r="AD18" s="165"/>
      <c r="AE18" s="192"/>
      <c r="AF18" s="141"/>
    </row>
    <row r="19" spans="2:32" s="133" customFormat="1" ht="15" customHeight="1">
      <c r="B19" s="142" t="s">
        <v>424</v>
      </c>
      <c r="C19" s="143" t="s">
        <v>1107</v>
      </c>
      <c r="D19" s="144">
        <v>1900</v>
      </c>
      <c r="E19" s="146"/>
      <c r="F19" s="144">
        <v>250</v>
      </c>
      <c r="G19" s="146"/>
      <c r="H19" s="142" t="s">
        <v>424</v>
      </c>
      <c r="I19" s="143" t="s">
        <v>1533</v>
      </c>
      <c r="J19" s="144" t="s">
        <v>1531</v>
      </c>
      <c r="K19" s="146"/>
      <c r="L19" s="144"/>
      <c r="M19" s="146"/>
      <c r="N19" s="142" t="s">
        <v>424</v>
      </c>
      <c r="O19" s="143"/>
      <c r="P19" s="144"/>
      <c r="Q19" s="146"/>
      <c r="R19" s="147"/>
      <c r="S19" s="144"/>
      <c r="T19" s="142" t="s">
        <v>424</v>
      </c>
      <c r="U19" s="143" t="s">
        <v>1255</v>
      </c>
      <c r="V19" s="144" t="s">
        <v>1416</v>
      </c>
      <c r="W19" s="146"/>
      <c r="X19" s="144"/>
      <c r="Y19" s="183"/>
      <c r="Z19" s="170"/>
      <c r="AA19" s="171" t="s">
        <v>310</v>
      </c>
      <c r="AB19" s="172">
        <f>SUM(AB9:AB18)</f>
        <v>0</v>
      </c>
      <c r="AC19" s="172">
        <f>SUM(AC9:AC18)</f>
        <v>0</v>
      </c>
      <c r="AD19" s="172">
        <f>SUM(AD9:AD18)</f>
        <v>2850</v>
      </c>
      <c r="AE19" s="190">
        <f>SUM(AE9:AE18)</f>
        <v>0</v>
      </c>
      <c r="AF19" s="141"/>
    </row>
    <row r="20" spans="2:32" s="133" customFormat="1" ht="15" customHeight="1">
      <c r="B20" s="142" t="s">
        <v>425</v>
      </c>
      <c r="C20" s="143" t="s">
        <v>422</v>
      </c>
      <c r="D20" s="144">
        <v>1000</v>
      </c>
      <c r="E20" s="146"/>
      <c r="F20" s="144">
        <v>300</v>
      </c>
      <c r="G20" s="146"/>
      <c r="H20" s="142" t="s">
        <v>425</v>
      </c>
      <c r="I20" s="143"/>
      <c r="J20" s="191"/>
      <c r="K20" s="146"/>
      <c r="L20" s="144"/>
      <c r="M20" s="146"/>
      <c r="N20" s="142" t="s">
        <v>425</v>
      </c>
      <c r="O20" s="143"/>
      <c r="P20" s="144"/>
      <c r="Q20" s="146"/>
      <c r="R20" s="147"/>
      <c r="S20" s="144"/>
      <c r="T20" s="142" t="s">
        <v>425</v>
      </c>
      <c r="U20" s="148" t="s">
        <v>1268</v>
      </c>
      <c r="V20" s="144">
        <v>4500</v>
      </c>
      <c r="W20" s="146"/>
      <c r="X20" s="144"/>
      <c r="Y20" s="183"/>
      <c r="Z20" s="357" t="s">
        <v>1036</v>
      </c>
      <c r="AA20" s="358"/>
      <c r="AB20" s="358"/>
      <c r="AC20" s="358"/>
      <c r="AD20" s="358"/>
      <c r="AE20" s="359"/>
      <c r="AF20" s="141"/>
    </row>
    <row r="21" spans="2:32" s="133" customFormat="1" ht="15" customHeight="1">
      <c r="B21" s="142" t="s">
        <v>426</v>
      </c>
      <c r="C21" s="143" t="s">
        <v>1108</v>
      </c>
      <c r="D21" s="144">
        <v>1000</v>
      </c>
      <c r="E21" s="146"/>
      <c r="F21" s="144">
        <v>250</v>
      </c>
      <c r="G21" s="146"/>
      <c r="H21" s="142" t="s">
        <v>426</v>
      </c>
      <c r="I21" s="143" t="s">
        <v>627</v>
      </c>
      <c r="J21" s="274">
        <v>2150</v>
      </c>
      <c r="K21" s="146"/>
      <c r="L21" s="144">
        <v>200</v>
      </c>
      <c r="M21" s="146"/>
      <c r="N21" s="142" t="s">
        <v>426</v>
      </c>
      <c r="O21" s="143" t="s">
        <v>427</v>
      </c>
      <c r="P21" s="144">
        <v>900</v>
      </c>
      <c r="Q21" s="146"/>
      <c r="R21" s="147"/>
      <c r="S21" s="144"/>
      <c r="T21" s="142" t="s">
        <v>426</v>
      </c>
      <c r="U21" s="143" t="s">
        <v>1462</v>
      </c>
      <c r="V21" s="144" t="s">
        <v>1463</v>
      </c>
      <c r="W21" s="146"/>
      <c r="X21" s="144"/>
      <c r="Y21" s="183"/>
      <c r="Z21" s="406"/>
      <c r="AA21" s="407"/>
      <c r="AB21" s="407"/>
      <c r="AC21" s="407"/>
      <c r="AD21" s="407"/>
      <c r="AE21" s="408"/>
      <c r="AF21" s="182"/>
    </row>
    <row r="22" spans="2:32" s="133" customFormat="1" ht="15" customHeight="1">
      <c r="B22" s="142" t="s">
        <v>428</v>
      </c>
      <c r="C22" s="143" t="s">
        <v>429</v>
      </c>
      <c r="D22" s="144">
        <v>1500</v>
      </c>
      <c r="E22" s="146"/>
      <c r="F22" s="144">
        <v>350</v>
      </c>
      <c r="G22" s="146"/>
      <c r="H22" s="142" t="s">
        <v>428</v>
      </c>
      <c r="I22" s="148" t="s">
        <v>1369</v>
      </c>
      <c r="J22" s="144" t="s">
        <v>1370</v>
      </c>
      <c r="K22" s="146"/>
      <c r="L22" s="144"/>
      <c r="M22" s="146"/>
      <c r="N22" s="142" t="s">
        <v>428</v>
      </c>
      <c r="O22" s="143"/>
      <c r="P22" s="144"/>
      <c r="Q22" s="146"/>
      <c r="R22" s="147"/>
      <c r="S22" s="144"/>
      <c r="T22" s="142" t="s">
        <v>428</v>
      </c>
      <c r="U22" s="143" t="s">
        <v>1278</v>
      </c>
      <c r="V22" s="144">
        <v>3700</v>
      </c>
      <c r="W22" s="146"/>
      <c r="X22" s="144"/>
      <c r="Y22" s="183"/>
      <c r="Z22" s="400"/>
      <c r="AA22" s="401"/>
      <c r="AB22" s="401"/>
      <c r="AC22" s="401"/>
      <c r="AD22" s="401"/>
      <c r="AE22" s="402"/>
      <c r="AF22" s="182"/>
    </row>
    <row r="23" spans="2:32" s="133" customFormat="1" ht="15" customHeight="1">
      <c r="B23" s="142" t="s">
        <v>430</v>
      </c>
      <c r="C23" s="143" t="s">
        <v>146</v>
      </c>
      <c r="D23" s="144">
        <v>3100</v>
      </c>
      <c r="E23" s="152"/>
      <c r="F23" s="151">
        <v>550</v>
      </c>
      <c r="G23" s="152"/>
      <c r="H23" s="142" t="s">
        <v>430</v>
      </c>
      <c r="I23" s="143" t="s">
        <v>1514</v>
      </c>
      <c r="J23" s="144">
        <v>1500</v>
      </c>
      <c r="K23" s="152"/>
      <c r="L23" s="147"/>
      <c r="M23" s="152"/>
      <c r="N23" s="142" t="s">
        <v>430</v>
      </c>
      <c r="O23" s="143"/>
      <c r="P23" s="144"/>
      <c r="Q23" s="152"/>
      <c r="R23" s="147"/>
      <c r="S23" s="151"/>
      <c r="T23" s="142" t="s">
        <v>430</v>
      </c>
      <c r="U23" s="143" t="s">
        <v>1108</v>
      </c>
      <c r="V23" s="144">
        <v>2750</v>
      </c>
      <c r="W23" s="152"/>
      <c r="X23" s="151"/>
      <c r="Y23" s="186"/>
      <c r="Z23" s="400"/>
      <c r="AA23" s="401"/>
      <c r="AB23" s="401"/>
      <c r="AC23" s="401"/>
      <c r="AD23" s="401"/>
      <c r="AE23" s="402"/>
      <c r="AF23" s="182"/>
    </row>
    <row r="24" spans="2:32" s="133" customFormat="1" ht="15" customHeight="1">
      <c r="B24" s="142" t="s">
        <v>431</v>
      </c>
      <c r="C24" s="143" t="s">
        <v>1254</v>
      </c>
      <c r="D24" s="144" t="s">
        <v>1253</v>
      </c>
      <c r="E24" s="146"/>
      <c r="F24" s="144"/>
      <c r="G24" s="146"/>
      <c r="H24" s="142" t="s">
        <v>431</v>
      </c>
      <c r="I24" s="143"/>
      <c r="J24" s="144"/>
      <c r="K24" s="146"/>
      <c r="L24" s="147"/>
      <c r="M24" s="146"/>
      <c r="N24" s="142" t="s">
        <v>431</v>
      </c>
      <c r="O24" s="143" t="s">
        <v>432</v>
      </c>
      <c r="P24" s="144">
        <v>950</v>
      </c>
      <c r="Q24" s="146"/>
      <c r="R24" s="147"/>
      <c r="S24" s="144"/>
      <c r="T24" s="142" t="s">
        <v>431</v>
      </c>
      <c r="U24" s="143" t="s">
        <v>1542</v>
      </c>
      <c r="V24" s="144">
        <v>4050</v>
      </c>
      <c r="W24" s="146"/>
      <c r="X24" s="144"/>
      <c r="Y24" s="183"/>
      <c r="Z24" s="400"/>
      <c r="AA24" s="401"/>
      <c r="AB24" s="401"/>
      <c r="AC24" s="401"/>
      <c r="AD24" s="401"/>
      <c r="AE24" s="402"/>
      <c r="AF24" s="182"/>
    </row>
    <row r="25" spans="2:32" s="133" customFormat="1" ht="15" customHeight="1">
      <c r="B25" s="142" t="s">
        <v>433</v>
      </c>
      <c r="C25" s="143" t="s">
        <v>423</v>
      </c>
      <c r="D25" s="144">
        <v>1500</v>
      </c>
      <c r="E25" s="146"/>
      <c r="F25" s="144">
        <v>150</v>
      </c>
      <c r="G25" s="146"/>
      <c r="H25" s="142" t="s">
        <v>433</v>
      </c>
      <c r="I25" s="143" t="s">
        <v>1368</v>
      </c>
      <c r="J25" s="144" t="s">
        <v>1367</v>
      </c>
      <c r="K25" s="146"/>
      <c r="L25" s="147"/>
      <c r="M25" s="146"/>
      <c r="N25" s="142" t="s">
        <v>433</v>
      </c>
      <c r="O25" s="143" t="s">
        <v>434</v>
      </c>
      <c r="P25" s="144">
        <v>800</v>
      </c>
      <c r="Q25" s="146"/>
      <c r="R25" s="147"/>
      <c r="S25" s="144"/>
      <c r="T25" s="142" t="s">
        <v>433</v>
      </c>
      <c r="U25" s="143" t="s">
        <v>435</v>
      </c>
      <c r="V25" s="274">
        <v>2650</v>
      </c>
      <c r="W25" s="146"/>
      <c r="X25" s="144"/>
      <c r="Y25" s="183"/>
      <c r="Z25" s="400"/>
      <c r="AA25" s="401"/>
      <c r="AB25" s="401"/>
      <c r="AC25" s="401"/>
      <c r="AD25" s="401"/>
      <c r="AE25" s="402"/>
      <c r="AF25" s="182"/>
    </row>
    <row r="26" spans="2:32" s="133" customFormat="1" ht="15" customHeight="1">
      <c r="B26" s="142" t="s">
        <v>436</v>
      </c>
      <c r="C26" s="143" t="s">
        <v>437</v>
      </c>
      <c r="D26" s="144">
        <v>750</v>
      </c>
      <c r="E26" s="146"/>
      <c r="F26" s="144">
        <v>100</v>
      </c>
      <c r="G26" s="146"/>
      <c r="H26" s="142" t="s">
        <v>436</v>
      </c>
      <c r="I26" s="143" t="s">
        <v>446</v>
      </c>
      <c r="J26" s="144">
        <v>300</v>
      </c>
      <c r="K26" s="146"/>
      <c r="L26" s="147"/>
      <c r="M26" s="146"/>
      <c r="N26" s="142" t="s">
        <v>436</v>
      </c>
      <c r="O26" s="143"/>
      <c r="P26" s="144"/>
      <c r="Q26" s="146"/>
      <c r="R26" s="147"/>
      <c r="S26" s="144"/>
      <c r="T26" s="142" t="s">
        <v>436</v>
      </c>
      <c r="U26" s="143"/>
      <c r="V26" s="144"/>
      <c r="W26" s="146"/>
      <c r="X26" s="147"/>
      <c r="Y26" s="183"/>
      <c r="Z26" s="400"/>
      <c r="AA26" s="401"/>
      <c r="AB26" s="401"/>
      <c r="AC26" s="401"/>
      <c r="AD26" s="401"/>
      <c r="AE26" s="402"/>
      <c r="AF26" s="182"/>
    </row>
    <row r="27" spans="2:32" s="133" customFormat="1" ht="15" customHeight="1">
      <c r="B27" s="142" t="s">
        <v>438</v>
      </c>
      <c r="C27" s="143"/>
      <c r="D27" s="144"/>
      <c r="E27" s="146"/>
      <c r="F27" s="144"/>
      <c r="G27" s="146"/>
      <c r="H27" s="142" t="s">
        <v>438</v>
      </c>
      <c r="I27" s="143"/>
      <c r="J27" s="144"/>
      <c r="K27" s="146"/>
      <c r="L27" s="147"/>
      <c r="M27" s="146"/>
      <c r="N27" s="142" t="s">
        <v>438</v>
      </c>
      <c r="O27" s="143" t="s">
        <v>1112</v>
      </c>
      <c r="P27" s="144">
        <v>3700</v>
      </c>
      <c r="Q27" s="146"/>
      <c r="R27" s="147"/>
      <c r="S27" s="144"/>
      <c r="T27" s="142" t="s">
        <v>438</v>
      </c>
      <c r="U27" s="143" t="s">
        <v>792</v>
      </c>
      <c r="V27" s="144" t="s">
        <v>791</v>
      </c>
      <c r="W27" s="146"/>
      <c r="X27" s="147"/>
      <c r="Y27" s="183"/>
      <c r="Z27" s="400"/>
      <c r="AA27" s="401"/>
      <c r="AB27" s="401"/>
      <c r="AC27" s="401"/>
      <c r="AD27" s="401"/>
      <c r="AE27" s="402"/>
      <c r="AF27" s="182"/>
    </row>
    <row r="28" spans="2:32" s="133" customFormat="1" ht="15" customHeight="1">
      <c r="B28" s="142" t="s">
        <v>439</v>
      </c>
      <c r="C28" s="143" t="s">
        <v>445</v>
      </c>
      <c r="D28" s="144">
        <v>2900</v>
      </c>
      <c r="E28" s="146"/>
      <c r="F28" s="144"/>
      <c r="G28" s="146"/>
      <c r="H28" s="142" t="s">
        <v>439</v>
      </c>
      <c r="I28" s="143" t="s">
        <v>1515</v>
      </c>
      <c r="J28" s="144">
        <v>1100</v>
      </c>
      <c r="K28" s="146"/>
      <c r="L28" s="147"/>
      <c r="M28" s="146"/>
      <c r="N28" s="142" t="s">
        <v>439</v>
      </c>
      <c r="O28" s="143"/>
      <c r="P28" s="144"/>
      <c r="Q28" s="146"/>
      <c r="R28" s="147"/>
      <c r="S28" s="144"/>
      <c r="T28" s="142" t="s">
        <v>439</v>
      </c>
      <c r="U28" s="143" t="s">
        <v>793</v>
      </c>
      <c r="V28" s="144" t="s">
        <v>794</v>
      </c>
      <c r="W28" s="146"/>
      <c r="X28" s="147"/>
      <c r="Y28" s="183"/>
      <c r="Z28" s="400"/>
      <c r="AA28" s="401"/>
      <c r="AB28" s="401"/>
      <c r="AC28" s="401"/>
      <c r="AD28" s="401"/>
      <c r="AE28" s="402"/>
      <c r="AF28" s="182"/>
    </row>
    <row r="29" spans="2:32" s="133" customFormat="1" ht="15" customHeight="1">
      <c r="B29" s="142" t="s">
        <v>440</v>
      </c>
      <c r="C29" s="143"/>
      <c r="D29" s="144"/>
      <c r="E29" s="146"/>
      <c r="F29" s="144"/>
      <c r="G29" s="146"/>
      <c r="H29" s="142" t="s">
        <v>440</v>
      </c>
      <c r="I29" s="143"/>
      <c r="J29" s="144"/>
      <c r="K29" s="146"/>
      <c r="L29" s="147"/>
      <c r="M29" s="146"/>
      <c r="N29" s="142" t="s">
        <v>440</v>
      </c>
      <c r="O29" s="143"/>
      <c r="P29" s="144"/>
      <c r="Q29" s="146"/>
      <c r="R29" s="147"/>
      <c r="S29" s="144"/>
      <c r="T29" s="142" t="s">
        <v>440</v>
      </c>
      <c r="U29" s="143"/>
      <c r="V29" s="144"/>
      <c r="W29" s="146"/>
      <c r="X29" s="147"/>
      <c r="Y29" s="183"/>
      <c r="Z29" s="400"/>
      <c r="AA29" s="401"/>
      <c r="AB29" s="401"/>
      <c r="AC29" s="401"/>
      <c r="AD29" s="401"/>
      <c r="AE29" s="402"/>
      <c r="AF29" s="182"/>
    </row>
    <row r="30" spans="2:32" s="133" customFormat="1" ht="15" customHeight="1">
      <c r="B30" s="142" t="s">
        <v>441</v>
      </c>
      <c r="C30" s="143" t="s">
        <v>785</v>
      </c>
      <c r="D30" s="144" t="s">
        <v>783</v>
      </c>
      <c r="E30" s="146"/>
      <c r="F30" s="144"/>
      <c r="G30" s="146"/>
      <c r="H30" s="142" t="s">
        <v>441</v>
      </c>
      <c r="I30" s="143"/>
      <c r="J30" s="144"/>
      <c r="K30" s="146"/>
      <c r="L30" s="147"/>
      <c r="M30" s="146"/>
      <c r="N30" s="142" t="s">
        <v>441</v>
      </c>
      <c r="O30" s="143"/>
      <c r="P30" s="144"/>
      <c r="Q30" s="146"/>
      <c r="R30" s="147"/>
      <c r="S30" s="144"/>
      <c r="T30" s="142" t="s">
        <v>441</v>
      </c>
      <c r="U30" s="143"/>
      <c r="V30" s="144"/>
      <c r="W30" s="146"/>
      <c r="X30" s="147"/>
      <c r="Y30" s="183"/>
      <c r="Z30" s="400"/>
      <c r="AA30" s="401"/>
      <c r="AB30" s="401"/>
      <c r="AC30" s="401"/>
      <c r="AD30" s="401"/>
      <c r="AE30" s="402"/>
      <c r="AF30" s="182"/>
    </row>
    <row r="31" spans="2:32" s="133" customFormat="1" ht="15" customHeight="1">
      <c r="B31" s="142" t="s">
        <v>442</v>
      </c>
      <c r="C31" s="143" t="s">
        <v>1255</v>
      </c>
      <c r="D31" s="144" t="s">
        <v>1253</v>
      </c>
      <c r="E31" s="146"/>
      <c r="F31" s="144"/>
      <c r="G31" s="146"/>
      <c r="H31" s="142" t="s">
        <v>442</v>
      </c>
      <c r="I31" s="143"/>
      <c r="J31" s="144"/>
      <c r="K31" s="146"/>
      <c r="L31" s="147"/>
      <c r="M31" s="146"/>
      <c r="N31" s="142" t="s">
        <v>442</v>
      </c>
      <c r="O31" s="143"/>
      <c r="P31" s="144"/>
      <c r="Q31" s="146"/>
      <c r="R31" s="147"/>
      <c r="S31" s="144"/>
      <c r="T31" s="142" t="s">
        <v>442</v>
      </c>
      <c r="U31" s="143"/>
      <c r="V31" s="144"/>
      <c r="W31" s="146"/>
      <c r="X31" s="147"/>
      <c r="Y31" s="183"/>
      <c r="Z31" s="400"/>
      <c r="AA31" s="401"/>
      <c r="AB31" s="401"/>
      <c r="AC31" s="401"/>
      <c r="AD31" s="401"/>
      <c r="AE31" s="402"/>
      <c r="AF31" s="182"/>
    </row>
    <row r="32" spans="2:32" s="133" customFormat="1" ht="15" customHeight="1">
      <c r="B32" s="142" t="s">
        <v>443</v>
      </c>
      <c r="C32" s="143" t="s">
        <v>444</v>
      </c>
      <c r="D32" s="144">
        <v>2600</v>
      </c>
      <c r="E32" s="146"/>
      <c r="F32" s="147"/>
      <c r="G32" s="146"/>
      <c r="H32" s="142" t="s">
        <v>443</v>
      </c>
      <c r="I32" s="143"/>
      <c r="J32" s="144"/>
      <c r="K32" s="146"/>
      <c r="L32" s="147"/>
      <c r="M32" s="146"/>
      <c r="N32" s="142" t="s">
        <v>443</v>
      </c>
      <c r="O32" s="143"/>
      <c r="P32" s="144"/>
      <c r="Q32" s="146"/>
      <c r="R32" s="147"/>
      <c r="S32" s="144"/>
      <c r="T32" s="142" t="s">
        <v>443</v>
      </c>
      <c r="U32" s="143"/>
      <c r="V32" s="144"/>
      <c r="W32" s="146"/>
      <c r="X32" s="147"/>
      <c r="Y32" s="183"/>
      <c r="Z32" s="400"/>
      <c r="AA32" s="401"/>
      <c r="AB32" s="401"/>
      <c r="AC32" s="401"/>
      <c r="AD32" s="401"/>
      <c r="AE32" s="402"/>
      <c r="AF32" s="182"/>
    </row>
    <row r="33" spans="2:32" s="133" customFormat="1" ht="15" customHeight="1">
      <c r="B33" s="142" t="s">
        <v>535</v>
      </c>
      <c r="C33" s="143"/>
      <c r="D33" s="144"/>
      <c r="E33" s="146"/>
      <c r="F33" s="147"/>
      <c r="G33" s="146"/>
      <c r="H33" s="142" t="s">
        <v>535</v>
      </c>
      <c r="I33" s="143"/>
      <c r="J33" s="144"/>
      <c r="K33" s="146"/>
      <c r="L33" s="147"/>
      <c r="M33" s="146"/>
      <c r="N33" s="142" t="s">
        <v>535</v>
      </c>
      <c r="O33" s="143"/>
      <c r="P33" s="144"/>
      <c r="Q33" s="146"/>
      <c r="R33" s="147"/>
      <c r="S33" s="144"/>
      <c r="T33" s="142" t="s">
        <v>535</v>
      </c>
      <c r="U33" s="143"/>
      <c r="V33" s="144"/>
      <c r="W33" s="146"/>
      <c r="X33" s="147"/>
      <c r="Y33" s="183"/>
      <c r="Z33" s="400"/>
      <c r="AA33" s="401"/>
      <c r="AB33" s="401"/>
      <c r="AC33" s="401"/>
      <c r="AD33" s="401"/>
      <c r="AE33" s="402"/>
      <c r="AF33" s="182"/>
    </row>
    <row r="34" spans="2:32" s="133" customFormat="1" ht="15" customHeight="1">
      <c r="B34" s="142" t="s">
        <v>536</v>
      </c>
      <c r="C34" s="143"/>
      <c r="D34" s="144"/>
      <c r="E34" s="146"/>
      <c r="F34" s="147"/>
      <c r="G34" s="146"/>
      <c r="H34" s="142" t="s">
        <v>536</v>
      </c>
      <c r="I34" s="143"/>
      <c r="J34" s="144"/>
      <c r="K34" s="146"/>
      <c r="L34" s="147"/>
      <c r="M34" s="146"/>
      <c r="N34" s="142" t="s">
        <v>536</v>
      </c>
      <c r="O34" s="143"/>
      <c r="P34" s="144"/>
      <c r="Q34" s="146"/>
      <c r="R34" s="147"/>
      <c r="S34" s="144"/>
      <c r="T34" s="142" t="s">
        <v>536</v>
      </c>
      <c r="U34" s="143"/>
      <c r="V34" s="144"/>
      <c r="W34" s="146"/>
      <c r="X34" s="147"/>
      <c r="Y34" s="183"/>
      <c r="Z34" s="400"/>
      <c r="AA34" s="401"/>
      <c r="AB34" s="401"/>
      <c r="AC34" s="401"/>
      <c r="AD34" s="401"/>
      <c r="AE34" s="402"/>
      <c r="AF34" s="182"/>
    </row>
    <row r="35" spans="2:32" s="133" customFormat="1" ht="15" customHeight="1">
      <c r="B35" s="142" t="s">
        <v>767</v>
      </c>
      <c r="C35" s="143"/>
      <c r="D35" s="144"/>
      <c r="E35" s="146"/>
      <c r="F35" s="147"/>
      <c r="G35" s="146"/>
      <c r="H35" s="142" t="s">
        <v>767</v>
      </c>
      <c r="I35" s="143"/>
      <c r="J35" s="144"/>
      <c r="K35" s="146"/>
      <c r="L35" s="147"/>
      <c r="M35" s="146"/>
      <c r="N35" s="142" t="s">
        <v>767</v>
      </c>
      <c r="O35" s="143"/>
      <c r="P35" s="144"/>
      <c r="Q35" s="146"/>
      <c r="R35" s="147"/>
      <c r="S35" s="144"/>
      <c r="T35" s="142" t="s">
        <v>767</v>
      </c>
      <c r="U35" s="143"/>
      <c r="V35" s="144"/>
      <c r="W35" s="146"/>
      <c r="X35" s="147"/>
      <c r="Y35" s="183"/>
      <c r="Z35" s="400"/>
      <c r="AA35" s="401"/>
      <c r="AB35" s="401"/>
      <c r="AC35" s="401"/>
      <c r="AD35" s="401"/>
      <c r="AE35" s="402"/>
      <c r="AF35" s="182"/>
    </row>
    <row r="36" spans="2:32" s="133" customFormat="1" ht="15" customHeight="1">
      <c r="B36" s="142" t="s">
        <v>768</v>
      </c>
      <c r="C36" s="143"/>
      <c r="D36" s="144"/>
      <c r="E36" s="146"/>
      <c r="F36" s="147"/>
      <c r="G36" s="146"/>
      <c r="H36" s="142" t="s">
        <v>768</v>
      </c>
      <c r="I36" s="143"/>
      <c r="J36" s="144"/>
      <c r="K36" s="146"/>
      <c r="L36" s="147"/>
      <c r="M36" s="146"/>
      <c r="N36" s="142" t="s">
        <v>768</v>
      </c>
      <c r="O36" s="143"/>
      <c r="P36" s="144"/>
      <c r="Q36" s="146"/>
      <c r="R36" s="147"/>
      <c r="S36" s="144"/>
      <c r="T36" s="142" t="s">
        <v>768</v>
      </c>
      <c r="U36" s="143"/>
      <c r="V36" s="144"/>
      <c r="W36" s="146"/>
      <c r="X36" s="147"/>
      <c r="Y36" s="183"/>
      <c r="Z36" s="400"/>
      <c r="AA36" s="401"/>
      <c r="AB36" s="401"/>
      <c r="AC36" s="401"/>
      <c r="AD36" s="401"/>
      <c r="AE36" s="402"/>
      <c r="AF36" s="182"/>
    </row>
    <row r="37" spans="2:32" s="133" customFormat="1" ht="15" customHeight="1">
      <c r="B37" s="142" t="s">
        <v>769</v>
      </c>
      <c r="C37" s="143"/>
      <c r="D37" s="144"/>
      <c r="E37" s="146"/>
      <c r="F37" s="147"/>
      <c r="G37" s="146"/>
      <c r="H37" s="142" t="s">
        <v>769</v>
      </c>
      <c r="I37" s="143"/>
      <c r="J37" s="144"/>
      <c r="K37" s="146"/>
      <c r="L37" s="147"/>
      <c r="M37" s="146"/>
      <c r="N37" s="142" t="s">
        <v>769</v>
      </c>
      <c r="O37" s="143"/>
      <c r="P37" s="144"/>
      <c r="Q37" s="146"/>
      <c r="R37" s="147"/>
      <c r="S37" s="144"/>
      <c r="T37" s="142" t="s">
        <v>769</v>
      </c>
      <c r="U37" s="143"/>
      <c r="V37" s="144"/>
      <c r="W37" s="146"/>
      <c r="X37" s="147"/>
      <c r="Y37" s="183"/>
      <c r="Z37" s="400"/>
      <c r="AA37" s="401"/>
      <c r="AB37" s="401"/>
      <c r="AC37" s="401"/>
      <c r="AD37" s="401"/>
      <c r="AE37" s="402"/>
      <c r="AF37" s="182"/>
    </row>
    <row r="38" spans="2:32" s="133" customFormat="1" ht="15" customHeight="1">
      <c r="B38" s="142" t="s">
        <v>770</v>
      </c>
      <c r="C38" s="143"/>
      <c r="D38" s="144"/>
      <c r="E38" s="146"/>
      <c r="F38" s="147"/>
      <c r="G38" s="146"/>
      <c r="H38" s="142" t="s">
        <v>770</v>
      </c>
      <c r="I38" s="143"/>
      <c r="J38" s="144"/>
      <c r="K38" s="146"/>
      <c r="L38" s="147"/>
      <c r="M38" s="146"/>
      <c r="N38" s="142" t="s">
        <v>770</v>
      </c>
      <c r="O38" s="143"/>
      <c r="P38" s="144"/>
      <c r="Q38" s="146"/>
      <c r="R38" s="147"/>
      <c r="S38" s="144"/>
      <c r="T38" s="142" t="s">
        <v>770</v>
      </c>
      <c r="U38" s="143"/>
      <c r="V38" s="144"/>
      <c r="W38" s="146"/>
      <c r="X38" s="147"/>
      <c r="Y38" s="183"/>
      <c r="Z38" s="400"/>
      <c r="AA38" s="401"/>
      <c r="AB38" s="401"/>
      <c r="AC38" s="401"/>
      <c r="AD38" s="401"/>
      <c r="AE38" s="402"/>
      <c r="AF38" s="182"/>
    </row>
    <row r="39" spans="2:32" s="133" customFormat="1" ht="15" customHeight="1">
      <c r="B39" s="142" t="s">
        <v>771</v>
      </c>
      <c r="C39" s="143"/>
      <c r="D39" s="144"/>
      <c r="E39" s="146"/>
      <c r="F39" s="144"/>
      <c r="G39" s="146"/>
      <c r="H39" s="142" t="s">
        <v>771</v>
      </c>
      <c r="I39" s="143"/>
      <c r="J39" s="144"/>
      <c r="K39" s="146"/>
      <c r="L39" s="144"/>
      <c r="M39" s="146"/>
      <c r="N39" s="142" t="s">
        <v>771</v>
      </c>
      <c r="O39" s="143"/>
      <c r="P39" s="144"/>
      <c r="Q39" s="146"/>
      <c r="R39" s="147"/>
      <c r="S39" s="144"/>
      <c r="T39" s="142" t="s">
        <v>771</v>
      </c>
      <c r="U39" s="143"/>
      <c r="V39" s="144"/>
      <c r="W39" s="146"/>
      <c r="X39" s="147"/>
      <c r="Y39" s="183"/>
      <c r="Z39" s="400"/>
      <c r="AA39" s="401"/>
      <c r="AB39" s="401"/>
      <c r="AC39" s="401"/>
      <c r="AD39" s="401"/>
      <c r="AE39" s="402"/>
      <c r="AF39" s="182"/>
    </row>
    <row r="40" spans="2:32" s="133" customFormat="1" ht="15" customHeight="1">
      <c r="B40" s="142" t="s">
        <v>772</v>
      </c>
      <c r="C40" s="143"/>
      <c r="D40" s="144"/>
      <c r="E40" s="146"/>
      <c r="F40" s="144"/>
      <c r="G40" s="146"/>
      <c r="H40" s="142" t="s">
        <v>772</v>
      </c>
      <c r="I40" s="143"/>
      <c r="J40" s="144"/>
      <c r="K40" s="146"/>
      <c r="L40" s="144"/>
      <c r="M40" s="146"/>
      <c r="N40" s="142" t="s">
        <v>772</v>
      </c>
      <c r="O40" s="143"/>
      <c r="P40" s="144"/>
      <c r="Q40" s="146"/>
      <c r="R40" s="147"/>
      <c r="S40" s="144"/>
      <c r="T40" s="142" t="s">
        <v>772</v>
      </c>
      <c r="U40" s="148"/>
      <c r="V40" s="144"/>
      <c r="W40" s="146"/>
      <c r="X40" s="147"/>
      <c r="Y40" s="183"/>
      <c r="Z40" s="400"/>
      <c r="AA40" s="401"/>
      <c r="AB40" s="401"/>
      <c r="AC40" s="401"/>
      <c r="AD40" s="401"/>
      <c r="AE40" s="402"/>
      <c r="AF40" s="182"/>
    </row>
    <row r="41" spans="2:32" s="133" customFormat="1" ht="15" customHeight="1">
      <c r="B41" s="142" t="s">
        <v>773</v>
      </c>
      <c r="C41" s="143"/>
      <c r="D41" s="144"/>
      <c r="E41" s="146"/>
      <c r="F41" s="144"/>
      <c r="G41" s="146"/>
      <c r="H41" s="142" t="s">
        <v>773</v>
      </c>
      <c r="I41" s="143"/>
      <c r="J41" s="144"/>
      <c r="K41" s="146"/>
      <c r="L41" s="144"/>
      <c r="M41" s="146"/>
      <c r="N41" s="142" t="s">
        <v>773</v>
      </c>
      <c r="O41" s="143"/>
      <c r="P41" s="144"/>
      <c r="Q41" s="146"/>
      <c r="R41" s="147"/>
      <c r="S41" s="144"/>
      <c r="T41" s="142" t="s">
        <v>773</v>
      </c>
      <c r="U41" s="143"/>
      <c r="V41" s="144"/>
      <c r="W41" s="146"/>
      <c r="X41" s="147"/>
      <c r="Y41" s="183"/>
      <c r="Z41" s="400"/>
      <c r="AA41" s="401"/>
      <c r="AB41" s="401"/>
      <c r="AC41" s="401"/>
      <c r="AD41" s="401"/>
      <c r="AE41" s="402"/>
      <c r="AF41" s="182"/>
    </row>
    <row r="42" spans="2:32" s="133" customFormat="1" ht="15" customHeight="1">
      <c r="B42" s="142" t="s">
        <v>774</v>
      </c>
      <c r="C42" s="143"/>
      <c r="D42" s="191"/>
      <c r="E42" s="146"/>
      <c r="F42" s="144"/>
      <c r="G42" s="146"/>
      <c r="H42" s="142" t="s">
        <v>774</v>
      </c>
      <c r="I42" s="148"/>
      <c r="J42" s="191"/>
      <c r="K42" s="146"/>
      <c r="L42" s="144"/>
      <c r="M42" s="146"/>
      <c r="N42" s="142" t="s">
        <v>774</v>
      </c>
      <c r="O42" s="143"/>
      <c r="P42" s="144"/>
      <c r="Q42" s="146"/>
      <c r="R42" s="147"/>
      <c r="S42" s="144"/>
      <c r="T42" s="142" t="s">
        <v>774</v>
      </c>
      <c r="U42" s="143"/>
      <c r="V42" s="144"/>
      <c r="W42" s="146"/>
      <c r="X42" s="147"/>
      <c r="Y42" s="183"/>
      <c r="Z42" s="400"/>
      <c r="AA42" s="401"/>
      <c r="AB42" s="401"/>
      <c r="AC42" s="401"/>
      <c r="AD42" s="401"/>
      <c r="AE42" s="402"/>
      <c r="AF42" s="182"/>
    </row>
    <row r="43" spans="2:32" s="133" customFormat="1" ht="15" customHeight="1">
      <c r="B43" s="142" t="s">
        <v>775</v>
      </c>
      <c r="C43" s="143"/>
      <c r="D43" s="144"/>
      <c r="E43" s="152"/>
      <c r="F43" s="151"/>
      <c r="G43" s="152"/>
      <c r="H43" s="142" t="s">
        <v>775</v>
      </c>
      <c r="I43" s="143"/>
      <c r="J43" s="144"/>
      <c r="K43" s="152"/>
      <c r="L43" s="151"/>
      <c r="M43" s="152"/>
      <c r="N43" s="142" t="s">
        <v>775</v>
      </c>
      <c r="O43" s="143"/>
      <c r="P43" s="144"/>
      <c r="Q43" s="152"/>
      <c r="R43" s="147"/>
      <c r="S43" s="151"/>
      <c r="T43" s="142" t="s">
        <v>775</v>
      </c>
      <c r="U43" s="143"/>
      <c r="V43" s="144"/>
      <c r="W43" s="152"/>
      <c r="X43" s="147"/>
      <c r="Y43" s="186"/>
      <c r="Z43" s="400"/>
      <c r="AA43" s="401"/>
      <c r="AB43" s="401"/>
      <c r="AC43" s="401"/>
      <c r="AD43" s="401"/>
      <c r="AE43" s="402"/>
      <c r="AF43" s="182"/>
    </row>
    <row r="44" spans="2:32" s="133" customFormat="1" ht="15" customHeight="1">
      <c r="B44" s="142" t="s">
        <v>776</v>
      </c>
      <c r="C44" s="143"/>
      <c r="D44" s="144"/>
      <c r="E44" s="146"/>
      <c r="F44" s="144"/>
      <c r="G44" s="146"/>
      <c r="H44" s="142" t="s">
        <v>776</v>
      </c>
      <c r="I44" s="143"/>
      <c r="J44" s="191"/>
      <c r="K44" s="146"/>
      <c r="L44" s="144"/>
      <c r="M44" s="146"/>
      <c r="N44" s="142" t="s">
        <v>776</v>
      </c>
      <c r="O44" s="143"/>
      <c r="P44" s="144"/>
      <c r="Q44" s="146"/>
      <c r="R44" s="147"/>
      <c r="S44" s="144"/>
      <c r="T44" s="142" t="s">
        <v>776</v>
      </c>
      <c r="U44" s="143"/>
      <c r="V44" s="144"/>
      <c r="W44" s="146"/>
      <c r="X44" s="144"/>
      <c r="Y44" s="183"/>
      <c r="Z44" s="400"/>
      <c r="AA44" s="401"/>
      <c r="AB44" s="401"/>
      <c r="AC44" s="401"/>
      <c r="AD44" s="401"/>
      <c r="AE44" s="402"/>
      <c r="AF44" s="182"/>
    </row>
    <row r="45" spans="2:32" s="133" customFormat="1" ht="15" customHeight="1">
      <c r="B45" s="142" t="s">
        <v>777</v>
      </c>
      <c r="C45" s="143"/>
      <c r="D45" s="144"/>
      <c r="E45" s="146"/>
      <c r="F45" s="144"/>
      <c r="G45" s="146"/>
      <c r="H45" s="142" t="s">
        <v>777</v>
      </c>
      <c r="I45" s="143"/>
      <c r="J45" s="144"/>
      <c r="K45" s="146"/>
      <c r="L45" s="144"/>
      <c r="M45" s="146"/>
      <c r="N45" s="142" t="s">
        <v>777</v>
      </c>
      <c r="O45" s="143"/>
      <c r="P45" s="144"/>
      <c r="Q45" s="146"/>
      <c r="R45" s="147"/>
      <c r="S45" s="144"/>
      <c r="T45" s="142" t="s">
        <v>777</v>
      </c>
      <c r="U45" s="143"/>
      <c r="V45" s="144"/>
      <c r="W45" s="146"/>
      <c r="X45" s="147"/>
      <c r="Y45" s="183"/>
      <c r="Z45" s="400"/>
      <c r="AA45" s="401"/>
      <c r="AB45" s="401"/>
      <c r="AC45" s="401"/>
      <c r="AD45" s="401"/>
      <c r="AE45" s="402"/>
      <c r="AF45" s="182"/>
    </row>
    <row r="46" spans="2:32" s="133" customFormat="1" ht="15" customHeight="1">
      <c r="B46" s="142" t="s">
        <v>778</v>
      </c>
      <c r="C46" s="143"/>
      <c r="D46" s="144"/>
      <c r="E46" s="146"/>
      <c r="F46" s="147"/>
      <c r="G46" s="146"/>
      <c r="H46" s="142" t="s">
        <v>778</v>
      </c>
      <c r="I46" s="143"/>
      <c r="J46" s="144"/>
      <c r="K46" s="146"/>
      <c r="L46" s="147"/>
      <c r="M46" s="146"/>
      <c r="N46" s="142" t="s">
        <v>778</v>
      </c>
      <c r="O46" s="143"/>
      <c r="P46" s="144"/>
      <c r="Q46" s="146"/>
      <c r="R46" s="147"/>
      <c r="S46" s="144"/>
      <c r="T46" s="142" t="s">
        <v>778</v>
      </c>
      <c r="U46" s="143"/>
      <c r="V46" s="144"/>
      <c r="W46" s="146"/>
      <c r="X46" s="147"/>
      <c r="Y46" s="183"/>
      <c r="Z46" s="400"/>
      <c r="AA46" s="401"/>
      <c r="AB46" s="401"/>
      <c r="AC46" s="401"/>
      <c r="AD46" s="401"/>
      <c r="AE46" s="402"/>
      <c r="AF46" s="182"/>
    </row>
    <row r="47" spans="2:32" s="133" customFormat="1" ht="15" customHeight="1">
      <c r="B47" s="142" t="s">
        <v>779</v>
      </c>
      <c r="C47" s="143"/>
      <c r="D47" s="144"/>
      <c r="E47" s="146"/>
      <c r="F47" s="147"/>
      <c r="G47" s="146"/>
      <c r="H47" s="142" t="s">
        <v>779</v>
      </c>
      <c r="I47" s="143"/>
      <c r="J47" s="144"/>
      <c r="K47" s="146"/>
      <c r="L47" s="147"/>
      <c r="M47" s="146"/>
      <c r="N47" s="142" t="s">
        <v>779</v>
      </c>
      <c r="O47" s="143"/>
      <c r="P47" s="144"/>
      <c r="Q47" s="146"/>
      <c r="R47" s="147"/>
      <c r="S47" s="144"/>
      <c r="T47" s="142" t="s">
        <v>779</v>
      </c>
      <c r="U47" s="143"/>
      <c r="V47" s="144"/>
      <c r="W47" s="146"/>
      <c r="X47" s="147"/>
      <c r="Y47" s="183"/>
      <c r="Z47" s="400"/>
      <c r="AA47" s="401"/>
      <c r="AB47" s="401"/>
      <c r="AC47" s="401"/>
      <c r="AD47" s="401"/>
      <c r="AE47" s="402"/>
      <c r="AF47" s="182"/>
    </row>
    <row r="48" spans="2:32" s="133" customFormat="1" ht="15" customHeight="1">
      <c r="B48" s="162" t="s">
        <v>780</v>
      </c>
      <c r="C48" s="163"/>
      <c r="D48" s="164"/>
      <c r="E48" s="167"/>
      <c r="F48" s="165"/>
      <c r="G48" s="167"/>
      <c r="H48" s="162" t="s">
        <v>780</v>
      </c>
      <c r="I48" s="163"/>
      <c r="J48" s="164"/>
      <c r="K48" s="167"/>
      <c r="L48" s="165"/>
      <c r="M48" s="167"/>
      <c r="N48" s="162" t="s">
        <v>780</v>
      </c>
      <c r="O48" s="163"/>
      <c r="P48" s="164"/>
      <c r="Q48" s="167"/>
      <c r="R48" s="165"/>
      <c r="S48" s="164"/>
      <c r="T48" s="162" t="s">
        <v>780</v>
      </c>
      <c r="U48" s="163"/>
      <c r="V48" s="164"/>
      <c r="W48" s="167"/>
      <c r="X48" s="165"/>
      <c r="Y48" s="192"/>
      <c r="Z48" s="400"/>
      <c r="AA48" s="401"/>
      <c r="AB48" s="401"/>
      <c r="AC48" s="401"/>
      <c r="AD48" s="401"/>
      <c r="AE48" s="402"/>
      <c r="AF48" s="182"/>
    </row>
    <row r="49" spans="1:32" s="133" customFormat="1" ht="13.5" customHeight="1">
      <c r="A49" s="169"/>
      <c r="B49" s="170"/>
      <c r="C49" s="171" t="s">
        <v>986</v>
      </c>
      <c r="D49" s="172">
        <f>SUM(D9:D48)</f>
        <v>25850</v>
      </c>
      <c r="E49" s="172">
        <f>SUM(E9:E48)</f>
        <v>0</v>
      </c>
      <c r="F49" s="172">
        <f>SUM(F9:F48)</f>
        <v>2800</v>
      </c>
      <c r="G49" s="172">
        <f>SUM(G9:G48)</f>
        <v>0</v>
      </c>
      <c r="H49" s="170"/>
      <c r="I49" s="171" t="s">
        <v>986</v>
      </c>
      <c r="J49" s="172">
        <f>SUM(J9:J48)</f>
        <v>20100</v>
      </c>
      <c r="K49" s="172">
        <f>SUM(K9:K48)</f>
        <v>0</v>
      </c>
      <c r="L49" s="172">
        <f>SUM(L9:L48)</f>
        <v>2850</v>
      </c>
      <c r="M49" s="172">
        <f>SUM(M9:M48)</f>
        <v>0</v>
      </c>
      <c r="N49" s="170"/>
      <c r="O49" s="171" t="s">
        <v>986</v>
      </c>
      <c r="P49" s="172">
        <f>SUM(P9:P48)</f>
        <v>10850</v>
      </c>
      <c r="Q49" s="172">
        <f>SUM(Q9:Q48)</f>
        <v>0</v>
      </c>
      <c r="R49" s="172">
        <f>SUM(R9:R48)</f>
        <v>0</v>
      </c>
      <c r="S49" s="172">
        <f>SUM(S9:S48)</f>
        <v>0</v>
      </c>
      <c r="T49" s="170"/>
      <c r="U49" s="171" t="s">
        <v>986</v>
      </c>
      <c r="V49" s="172">
        <f>SUM(V9:V48)</f>
        <v>31800</v>
      </c>
      <c r="W49" s="172">
        <f>SUM(W9:W48)</f>
        <v>0</v>
      </c>
      <c r="X49" s="172">
        <f>SUM(X9:X48)</f>
        <v>1300</v>
      </c>
      <c r="Y49" s="172">
        <f>SUM(Y9:Y48)</f>
        <v>0</v>
      </c>
      <c r="Z49" s="403"/>
      <c r="AA49" s="404"/>
      <c r="AB49" s="404"/>
      <c r="AC49" s="404"/>
      <c r="AD49" s="404"/>
      <c r="AE49" s="405"/>
      <c r="AF49" s="182"/>
    </row>
    <row r="50" spans="2:31" s="193" customFormat="1" ht="13.5" customHeight="1">
      <c r="B50" s="194" t="s">
        <v>242</v>
      </c>
      <c r="AA50" s="196"/>
      <c r="AB50" s="196"/>
      <c r="AC50" s="196"/>
      <c r="AD50" s="19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81">
    <mergeCell ref="Z7:Z8"/>
    <mergeCell ref="AA7:AA8"/>
    <mergeCell ref="AB7:AC7"/>
    <mergeCell ref="AD7:AE7"/>
    <mergeCell ref="Z20:AE20"/>
    <mergeCell ref="AD51:AE51"/>
    <mergeCell ref="Z30:AE30"/>
    <mergeCell ref="Z31:AE31"/>
    <mergeCell ref="Z32:AE32"/>
    <mergeCell ref="Z44:AE44"/>
    <mergeCell ref="T7:T8"/>
    <mergeCell ref="U7:U8"/>
    <mergeCell ref="V7:W7"/>
    <mergeCell ref="X7:Y7"/>
    <mergeCell ref="J7:K7"/>
    <mergeCell ref="L7:M7"/>
    <mergeCell ref="N7:N8"/>
    <mergeCell ref="O7:O8"/>
    <mergeCell ref="P7:Q7"/>
    <mergeCell ref="R7:S7"/>
    <mergeCell ref="H5:I5"/>
    <mergeCell ref="J5:K5"/>
    <mergeCell ref="B7:B8"/>
    <mergeCell ref="C7:C8"/>
    <mergeCell ref="D7:E7"/>
    <mergeCell ref="F7:G7"/>
    <mergeCell ref="H7:H8"/>
    <mergeCell ref="I7:I8"/>
    <mergeCell ref="AD3:AE3"/>
    <mergeCell ref="AD4:AE4"/>
    <mergeCell ref="U5:V5"/>
    <mergeCell ref="W5:Z5"/>
    <mergeCell ref="B6:G6"/>
    <mergeCell ref="H6:M6"/>
    <mergeCell ref="N6:S6"/>
    <mergeCell ref="T6:Y6"/>
    <mergeCell ref="Z6:AE6"/>
    <mergeCell ref="B5:D5"/>
    <mergeCell ref="X4:Z4"/>
    <mergeCell ref="AA4:AC4"/>
    <mergeCell ref="L5:M5"/>
    <mergeCell ref="P5:Q5"/>
    <mergeCell ref="R5:S5"/>
    <mergeCell ref="X3:Z3"/>
    <mergeCell ref="AA3:AC3"/>
    <mergeCell ref="A1:C1"/>
    <mergeCell ref="B3:D4"/>
    <mergeCell ref="E3:F3"/>
    <mergeCell ref="G3:I3"/>
    <mergeCell ref="J3:S3"/>
    <mergeCell ref="T3:V3"/>
    <mergeCell ref="E4:F4"/>
    <mergeCell ref="G4:I4"/>
    <mergeCell ref="J4:S4"/>
    <mergeCell ref="T4:W4"/>
    <mergeCell ref="AC55:AD55"/>
    <mergeCell ref="Z21:AE21"/>
    <mergeCell ref="Z22:AE22"/>
    <mergeCell ref="Z23:AE23"/>
    <mergeCell ref="Z24:AE24"/>
    <mergeCell ref="Z25:AE25"/>
    <mergeCell ref="Z26:AE26"/>
    <mergeCell ref="Z27:AE27"/>
    <mergeCell ref="Z28:AE28"/>
    <mergeCell ref="Z29:AE29"/>
    <mergeCell ref="Z33:AE33"/>
    <mergeCell ref="Z34:AE34"/>
    <mergeCell ref="Z35:AE35"/>
    <mergeCell ref="Z36:AE36"/>
    <mergeCell ref="Z37:AE37"/>
    <mergeCell ref="Z38:AE38"/>
    <mergeCell ref="Z45:AE45"/>
    <mergeCell ref="Z46:AE46"/>
    <mergeCell ref="Z47:AE47"/>
    <mergeCell ref="Z48:AE48"/>
    <mergeCell ref="Z49:AE49"/>
    <mergeCell ref="Z39:AE39"/>
    <mergeCell ref="Z40:AE40"/>
    <mergeCell ref="Z41:AE41"/>
    <mergeCell ref="Z42:AE42"/>
    <mergeCell ref="Z43:AE4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3.xml><?xml version="1.0" encoding="utf-8"?>
<worksheet xmlns="http://schemas.openxmlformats.org/spreadsheetml/2006/main" xmlns:r="http://schemas.openxmlformats.org/officeDocument/2006/relationships">
  <sheetPr codeName="Sheet34">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10</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795</v>
      </c>
      <c r="C5" s="370"/>
      <c r="D5" s="370"/>
      <c r="E5" s="116"/>
      <c r="F5" s="116"/>
      <c r="G5" s="116"/>
      <c r="H5" s="374" t="s">
        <v>297</v>
      </c>
      <c r="I5" s="374"/>
      <c r="J5" s="366">
        <f>D19+P19+J19+V19</f>
        <v>29600</v>
      </c>
      <c r="K5" s="366"/>
      <c r="L5" s="375">
        <f>F19+L19+R19+X19</f>
        <v>3550</v>
      </c>
      <c r="M5" s="375"/>
      <c r="N5" s="123"/>
      <c r="O5" s="116" t="s">
        <v>298</v>
      </c>
      <c r="P5" s="366">
        <f>E19+K19+Q19+W19</f>
        <v>0</v>
      </c>
      <c r="Q5" s="366"/>
      <c r="R5" s="375">
        <f>G19+M19+S19+Y19</f>
        <v>0</v>
      </c>
      <c r="S5" s="375"/>
      <c r="T5" s="123"/>
      <c r="U5" s="374" t="s">
        <v>369</v>
      </c>
      <c r="V5" s="374"/>
      <c r="W5" s="356">
        <f>P5+P20+R5+R20</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447</v>
      </c>
      <c r="D9" s="136">
        <v>3750</v>
      </c>
      <c r="E9" s="138"/>
      <c r="F9" s="136">
        <v>700</v>
      </c>
      <c r="G9" s="201"/>
      <c r="H9" s="134" t="s">
        <v>0</v>
      </c>
      <c r="I9" s="135" t="s">
        <v>624</v>
      </c>
      <c r="J9" s="136">
        <v>3600</v>
      </c>
      <c r="K9" s="138"/>
      <c r="L9" s="136">
        <v>700</v>
      </c>
      <c r="M9" s="138"/>
      <c r="N9" s="134" t="s">
        <v>0</v>
      </c>
      <c r="O9" s="135"/>
      <c r="P9" s="136"/>
      <c r="Q9" s="138"/>
      <c r="R9" s="139"/>
      <c r="S9" s="136"/>
      <c r="T9" s="134" t="s">
        <v>0</v>
      </c>
      <c r="U9" s="135" t="s">
        <v>447</v>
      </c>
      <c r="V9" s="136">
        <v>2550</v>
      </c>
      <c r="W9" s="138"/>
      <c r="X9" s="136">
        <v>150</v>
      </c>
      <c r="Y9" s="230"/>
      <c r="Z9" s="331"/>
      <c r="AA9" s="332"/>
      <c r="AB9" s="332"/>
      <c r="AC9" s="332"/>
      <c r="AD9" s="332"/>
      <c r="AE9" s="333"/>
      <c r="AF9" s="141"/>
    </row>
    <row r="10" spans="2:32" s="133" customFormat="1" ht="15" customHeight="1">
      <c r="B10" s="142" t="s">
        <v>306</v>
      </c>
      <c r="C10" s="143" t="s">
        <v>803</v>
      </c>
      <c r="D10" s="144" t="s">
        <v>804</v>
      </c>
      <c r="E10" s="146"/>
      <c r="F10" s="144"/>
      <c r="G10" s="202"/>
      <c r="H10" s="142" t="s">
        <v>306</v>
      </c>
      <c r="I10" s="143" t="s">
        <v>807</v>
      </c>
      <c r="J10" s="144" t="s">
        <v>808</v>
      </c>
      <c r="K10" s="146"/>
      <c r="L10" s="144"/>
      <c r="M10" s="146"/>
      <c r="N10" s="142" t="s">
        <v>306</v>
      </c>
      <c r="O10" s="143" t="s">
        <v>1113</v>
      </c>
      <c r="P10" s="144">
        <v>1900</v>
      </c>
      <c r="Q10" s="146"/>
      <c r="R10" s="147"/>
      <c r="S10" s="144"/>
      <c r="T10" s="142" t="s">
        <v>306</v>
      </c>
      <c r="U10" s="148" t="s">
        <v>448</v>
      </c>
      <c r="V10" s="144">
        <v>3600</v>
      </c>
      <c r="W10" s="146"/>
      <c r="X10" s="144">
        <v>450</v>
      </c>
      <c r="Y10" s="231"/>
      <c r="Z10" s="331"/>
      <c r="AA10" s="332"/>
      <c r="AB10" s="332"/>
      <c r="AC10" s="332"/>
      <c r="AD10" s="332"/>
      <c r="AE10" s="333"/>
      <c r="AF10" s="141"/>
    </row>
    <row r="11" spans="2:32" s="133" customFormat="1" ht="15" customHeight="1">
      <c r="B11" s="142" t="s">
        <v>307</v>
      </c>
      <c r="C11" s="143" t="s">
        <v>1113</v>
      </c>
      <c r="D11" s="144">
        <v>1200</v>
      </c>
      <c r="E11" s="146"/>
      <c r="F11" s="144">
        <v>100</v>
      </c>
      <c r="G11" s="202"/>
      <c r="H11" s="142" t="s">
        <v>307</v>
      </c>
      <c r="I11" s="143" t="s">
        <v>449</v>
      </c>
      <c r="J11" s="144">
        <v>1300</v>
      </c>
      <c r="K11" s="146"/>
      <c r="L11" s="144"/>
      <c r="M11" s="146"/>
      <c r="N11" s="142" t="s">
        <v>307</v>
      </c>
      <c r="O11" s="143" t="s">
        <v>449</v>
      </c>
      <c r="P11" s="144">
        <v>900</v>
      </c>
      <c r="Q11" s="146"/>
      <c r="R11" s="147"/>
      <c r="S11" s="144"/>
      <c r="T11" s="142" t="s">
        <v>307</v>
      </c>
      <c r="U11" s="143"/>
      <c r="V11" s="144"/>
      <c r="W11" s="146"/>
      <c r="X11" s="144"/>
      <c r="Y11" s="231"/>
      <c r="Z11" s="331"/>
      <c r="AA11" s="332"/>
      <c r="AB11" s="332"/>
      <c r="AC11" s="332"/>
      <c r="AD11" s="332"/>
      <c r="AE11" s="333"/>
      <c r="AF11" s="141"/>
    </row>
    <row r="12" spans="2:32" s="133" customFormat="1" ht="15" customHeight="1">
      <c r="B12" s="142" t="s">
        <v>308</v>
      </c>
      <c r="C12" s="143" t="s">
        <v>449</v>
      </c>
      <c r="D12" s="144">
        <v>1100</v>
      </c>
      <c r="E12" s="146"/>
      <c r="F12" s="144">
        <v>300</v>
      </c>
      <c r="G12" s="202"/>
      <c r="H12" s="142" t="s">
        <v>308</v>
      </c>
      <c r="I12" s="148" t="s">
        <v>451</v>
      </c>
      <c r="J12" s="144">
        <v>900</v>
      </c>
      <c r="K12" s="146"/>
      <c r="L12" s="144"/>
      <c r="M12" s="146"/>
      <c r="N12" s="142" t="s">
        <v>308</v>
      </c>
      <c r="O12" s="143"/>
      <c r="P12" s="144"/>
      <c r="Q12" s="146"/>
      <c r="R12" s="147"/>
      <c r="S12" s="144"/>
      <c r="T12" s="142" t="s">
        <v>308</v>
      </c>
      <c r="U12" s="143" t="s">
        <v>636</v>
      </c>
      <c r="V12" s="144">
        <v>4250</v>
      </c>
      <c r="W12" s="146"/>
      <c r="X12" s="144">
        <v>50</v>
      </c>
      <c r="Y12" s="231"/>
      <c r="Z12" s="331"/>
      <c r="AA12" s="332"/>
      <c r="AB12" s="332"/>
      <c r="AC12" s="332"/>
      <c r="AD12" s="332"/>
      <c r="AE12" s="333"/>
      <c r="AF12" s="141"/>
    </row>
    <row r="13" spans="2:32" s="133" customFormat="1" ht="15" customHeight="1">
      <c r="B13" s="142" t="s">
        <v>309</v>
      </c>
      <c r="C13" s="143" t="s">
        <v>450</v>
      </c>
      <c r="D13" s="144">
        <v>3350</v>
      </c>
      <c r="E13" s="152"/>
      <c r="F13" s="151">
        <v>1000</v>
      </c>
      <c r="G13" s="202"/>
      <c r="H13" s="142" t="s">
        <v>309</v>
      </c>
      <c r="I13" s="143"/>
      <c r="J13" s="144"/>
      <c r="K13" s="152"/>
      <c r="L13" s="151"/>
      <c r="M13" s="152"/>
      <c r="N13" s="142" t="s">
        <v>309</v>
      </c>
      <c r="O13" s="143"/>
      <c r="P13" s="144"/>
      <c r="Q13" s="152"/>
      <c r="R13" s="147"/>
      <c r="S13" s="151"/>
      <c r="T13" s="142" t="s">
        <v>309</v>
      </c>
      <c r="U13" s="143" t="s">
        <v>805</v>
      </c>
      <c r="V13" s="144" t="s">
        <v>809</v>
      </c>
      <c r="W13" s="152"/>
      <c r="X13" s="147"/>
      <c r="Y13" s="232"/>
      <c r="Z13" s="331"/>
      <c r="AA13" s="332"/>
      <c r="AB13" s="332"/>
      <c r="AC13" s="332"/>
      <c r="AD13" s="332"/>
      <c r="AE13" s="333"/>
      <c r="AF13" s="141"/>
    </row>
    <row r="14" spans="2:32" s="133" customFormat="1" ht="15" customHeight="1">
      <c r="B14" s="142" t="s">
        <v>312</v>
      </c>
      <c r="C14" s="143" t="s">
        <v>805</v>
      </c>
      <c r="D14" s="144" t="s">
        <v>806</v>
      </c>
      <c r="E14" s="146"/>
      <c r="F14" s="144"/>
      <c r="G14" s="202"/>
      <c r="H14" s="142" t="s">
        <v>312</v>
      </c>
      <c r="I14" s="143"/>
      <c r="J14" s="144"/>
      <c r="K14" s="146"/>
      <c r="L14" s="144"/>
      <c r="M14" s="146"/>
      <c r="N14" s="142" t="s">
        <v>312</v>
      </c>
      <c r="O14" s="143"/>
      <c r="P14" s="144"/>
      <c r="Q14" s="146"/>
      <c r="R14" s="147"/>
      <c r="S14" s="144"/>
      <c r="T14" s="142" t="s">
        <v>312</v>
      </c>
      <c r="U14" s="143" t="s">
        <v>810</v>
      </c>
      <c r="V14" s="144" t="s">
        <v>791</v>
      </c>
      <c r="W14" s="146"/>
      <c r="X14" s="147"/>
      <c r="Y14" s="231"/>
      <c r="Z14" s="331"/>
      <c r="AA14" s="332"/>
      <c r="AB14" s="332"/>
      <c r="AC14" s="332"/>
      <c r="AD14" s="332"/>
      <c r="AE14" s="333"/>
      <c r="AF14" s="141"/>
    </row>
    <row r="15" spans="2:32" s="133" customFormat="1" ht="15" customHeight="1">
      <c r="B15" s="142" t="s">
        <v>313</v>
      </c>
      <c r="C15" s="143" t="s">
        <v>1457</v>
      </c>
      <c r="D15" s="144" t="s">
        <v>1456</v>
      </c>
      <c r="E15" s="146"/>
      <c r="F15" s="144"/>
      <c r="G15" s="203"/>
      <c r="H15" s="142" t="s">
        <v>313</v>
      </c>
      <c r="I15" s="143"/>
      <c r="J15" s="144"/>
      <c r="K15" s="146"/>
      <c r="L15" s="144"/>
      <c r="M15" s="146"/>
      <c r="N15" s="142" t="s">
        <v>313</v>
      </c>
      <c r="O15" s="143"/>
      <c r="P15" s="144"/>
      <c r="Q15" s="146"/>
      <c r="R15" s="147"/>
      <c r="S15" s="144"/>
      <c r="T15" s="142" t="s">
        <v>313</v>
      </c>
      <c r="U15" s="143"/>
      <c r="V15" s="144"/>
      <c r="W15" s="146"/>
      <c r="X15" s="147"/>
      <c r="Y15" s="231"/>
      <c r="Z15" s="331"/>
      <c r="AA15" s="332"/>
      <c r="AB15" s="332"/>
      <c r="AC15" s="332"/>
      <c r="AD15" s="332"/>
      <c r="AE15" s="333"/>
      <c r="AF15" s="141"/>
    </row>
    <row r="16" spans="2:32" s="133" customFormat="1" ht="15" customHeight="1">
      <c r="B16" s="155" t="s">
        <v>652</v>
      </c>
      <c r="C16" s="156" t="s">
        <v>1458</v>
      </c>
      <c r="D16" s="157">
        <v>600</v>
      </c>
      <c r="E16" s="160"/>
      <c r="F16" s="158">
        <v>50</v>
      </c>
      <c r="G16" s="204"/>
      <c r="H16" s="155" t="s">
        <v>652</v>
      </c>
      <c r="I16" s="156" t="s">
        <v>335</v>
      </c>
      <c r="J16" s="157" t="s">
        <v>335</v>
      </c>
      <c r="K16" s="160"/>
      <c r="L16" s="158"/>
      <c r="M16" s="160"/>
      <c r="N16" s="155" t="s">
        <v>652</v>
      </c>
      <c r="O16" s="156"/>
      <c r="P16" s="157"/>
      <c r="Q16" s="160"/>
      <c r="R16" s="158"/>
      <c r="S16" s="157"/>
      <c r="T16" s="155" t="s">
        <v>652</v>
      </c>
      <c r="U16" s="156"/>
      <c r="V16" s="157"/>
      <c r="W16" s="160"/>
      <c r="X16" s="158"/>
      <c r="Y16" s="233"/>
      <c r="Z16" s="331"/>
      <c r="AA16" s="332"/>
      <c r="AB16" s="332"/>
      <c r="AC16" s="332"/>
      <c r="AD16" s="332"/>
      <c r="AE16" s="333"/>
      <c r="AF16" s="141"/>
    </row>
    <row r="17" spans="2:32" s="133" customFormat="1" ht="15" customHeight="1">
      <c r="B17" s="155" t="s">
        <v>653</v>
      </c>
      <c r="C17" s="156" t="s">
        <v>1459</v>
      </c>
      <c r="D17" s="157">
        <v>600</v>
      </c>
      <c r="E17" s="160"/>
      <c r="F17" s="158">
        <v>50</v>
      </c>
      <c r="G17" s="204"/>
      <c r="H17" s="155" t="s">
        <v>653</v>
      </c>
      <c r="I17" s="156"/>
      <c r="J17" s="157"/>
      <c r="K17" s="160"/>
      <c r="L17" s="158"/>
      <c r="M17" s="160"/>
      <c r="N17" s="155" t="s">
        <v>653</v>
      </c>
      <c r="O17" s="156"/>
      <c r="P17" s="157"/>
      <c r="Q17" s="160"/>
      <c r="R17" s="158"/>
      <c r="S17" s="157"/>
      <c r="T17" s="155" t="s">
        <v>653</v>
      </c>
      <c r="U17" s="156"/>
      <c r="V17" s="157"/>
      <c r="W17" s="160"/>
      <c r="X17" s="158"/>
      <c r="Y17" s="233"/>
      <c r="Z17" s="331"/>
      <c r="AA17" s="332"/>
      <c r="AB17" s="332"/>
      <c r="AC17" s="332"/>
      <c r="AD17" s="332"/>
      <c r="AE17" s="333"/>
      <c r="AF17" s="141"/>
    </row>
    <row r="18" spans="2:32" s="133" customFormat="1" ht="15" customHeight="1">
      <c r="B18" s="162" t="s">
        <v>256</v>
      </c>
      <c r="C18" s="163"/>
      <c r="D18" s="164"/>
      <c r="E18" s="167"/>
      <c r="F18" s="165"/>
      <c r="G18" s="206"/>
      <c r="H18" s="162" t="s">
        <v>256</v>
      </c>
      <c r="I18" s="163"/>
      <c r="J18" s="164"/>
      <c r="K18" s="167"/>
      <c r="L18" s="165"/>
      <c r="M18" s="167"/>
      <c r="N18" s="162" t="s">
        <v>256</v>
      </c>
      <c r="O18" s="163"/>
      <c r="P18" s="164"/>
      <c r="Q18" s="167"/>
      <c r="R18" s="165"/>
      <c r="S18" s="164"/>
      <c r="T18" s="162" t="s">
        <v>256</v>
      </c>
      <c r="U18" s="163"/>
      <c r="V18" s="164"/>
      <c r="W18" s="167"/>
      <c r="X18" s="165"/>
      <c r="Y18" s="234"/>
      <c r="Z18" s="331"/>
      <c r="AA18" s="332"/>
      <c r="AB18" s="332"/>
      <c r="AC18" s="332"/>
      <c r="AD18" s="332"/>
      <c r="AE18" s="333"/>
      <c r="AF18" s="141"/>
    </row>
    <row r="19" spans="1:32" s="133" customFormat="1" ht="13.5" customHeight="1">
      <c r="A19" s="169"/>
      <c r="B19" s="170"/>
      <c r="C19" s="171" t="s">
        <v>986</v>
      </c>
      <c r="D19" s="172">
        <f>SUM(D9:D18)</f>
        <v>10600</v>
      </c>
      <c r="E19" s="172">
        <f>SUM(E9:E18)</f>
        <v>0</v>
      </c>
      <c r="F19" s="172">
        <f>SUM(F9:F18)</f>
        <v>2200</v>
      </c>
      <c r="G19" s="173">
        <f>SUM(G9:G18)</f>
        <v>0</v>
      </c>
      <c r="H19" s="170"/>
      <c r="I19" s="171" t="s">
        <v>986</v>
      </c>
      <c r="J19" s="172">
        <f>SUM(J9:J18)</f>
        <v>5800</v>
      </c>
      <c r="K19" s="172">
        <f>SUM(K9:K18)</f>
        <v>0</v>
      </c>
      <c r="L19" s="172">
        <f>SUM(L9:L18)</f>
        <v>700</v>
      </c>
      <c r="M19" s="172">
        <f>SUM(M9:M18)</f>
        <v>0</v>
      </c>
      <c r="N19" s="170"/>
      <c r="O19" s="171" t="s">
        <v>986</v>
      </c>
      <c r="P19" s="172">
        <f>SUM(P9:P18)</f>
        <v>2800</v>
      </c>
      <c r="Q19" s="172">
        <f>SUM(Q9:Q18)</f>
        <v>0</v>
      </c>
      <c r="R19" s="172">
        <f>SUM(R9:R18)</f>
        <v>0</v>
      </c>
      <c r="S19" s="172">
        <f>SUM(S9:S18)</f>
        <v>0</v>
      </c>
      <c r="T19" s="170"/>
      <c r="U19" s="171" t="s">
        <v>986</v>
      </c>
      <c r="V19" s="172">
        <f>SUM(V9:V18)</f>
        <v>10400</v>
      </c>
      <c r="W19" s="172">
        <f>SUM(W9:W18)</f>
        <v>0</v>
      </c>
      <c r="X19" s="172">
        <f>SUM(X9:X18)</f>
        <v>650</v>
      </c>
      <c r="Y19" s="174">
        <f>SUM(Y9:Y18)</f>
        <v>0</v>
      </c>
      <c r="Z19" s="334"/>
      <c r="AA19" s="335"/>
      <c r="AB19" s="335"/>
      <c r="AC19" s="335"/>
      <c r="AD19" s="335"/>
      <c r="AE19" s="336"/>
      <c r="AF19" s="141"/>
    </row>
    <row r="20" spans="1:32" ht="18" customHeight="1">
      <c r="A20" s="110"/>
      <c r="B20" s="368" t="s">
        <v>796</v>
      </c>
      <c r="C20" s="368"/>
      <c r="D20" s="368"/>
      <c r="E20" s="116"/>
      <c r="F20" s="116"/>
      <c r="G20" s="116"/>
      <c r="H20" s="369" t="s">
        <v>297</v>
      </c>
      <c r="I20" s="369"/>
      <c r="J20" s="379">
        <f>D49+J49+P49+V49</f>
        <v>78550</v>
      </c>
      <c r="K20" s="379"/>
      <c r="L20" s="380">
        <f>F49+L49+R49+X49+AD34</f>
        <v>11950</v>
      </c>
      <c r="M20" s="380"/>
      <c r="N20" s="120"/>
      <c r="O20" s="175" t="s">
        <v>298</v>
      </c>
      <c r="P20" s="379">
        <f>E49+K49+Q49+W49</f>
        <v>0</v>
      </c>
      <c r="Q20" s="379"/>
      <c r="R20" s="380">
        <f>G49+M49+S49+Y49+AE34</f>
        <v>0</v>
      </c>
      <c r="S20" s="380"/>
      <c r="T20" s="120"/>
      <c r="U20" s="120"/>
      <c r="V20" s="120"/>
      <c r="W20" s="120"/>
      <c r="X20" s="120"/>
      <c r="Y20" s="120"/>
      <c r="Z20" s="114"/>
      <c r="AA20" s="114"/>
      <c r="AB20" s="125"/>
      <c r="AC20" s="126"/>
      <c r="AD20" s="126"/>
      <c r="AE20" s="126"/>
      <c r="AF20" s="120"/>
    </row>
    <row r="21" spans="2:32" ht="15" customHeight="1">
      <c r="B21" s="357" t="s">
        <v>299</v>
      </c>
      <c r="C21" s="358"/>
      <c r="D21" s="358"/>
      <c r="E21" s="358"/>
      <c r="F21" s="358"/>
      <c r="G21" s="359"/>
      <c r="H21" s="357" t="s">
        <v>300</v>
      </c>
      <c r="I21" s="358"/>
      <c r="J21" s="358"/>
      <c r="K21" s="358"/>
      <c r="L21" s="358"/>
      <c r="M21" s="359"/>
      <c r="N21" s="357" t="s">
        <v>301</v>
      </c>
      <c r="O21" s="358"/>
      <c r="P21" s="358"/>
      <c r="Q21" s="358"/>
      <c r="R21" s="358"/>
      <c r="S21" s="359"/>
      <c r="T21" s="371" t="s">
        <v>302</v>
      </c>
      <c r="U21" s="372"/>
      <c r="V21" s="372"/>
      <c r="W21" s="372"/>
      <c r="X21" s="372"/>
      <c r="Y21" s="373"/>
      <c r="Z21" s="357" t="s">
        <v>346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54"/>
      <c r="AA22" s="337" t="s">
        <v>1016</v>
      </c>
      <c r="AB22" s="337" t="s">
        <v>1015</v>
      </c>
      <c r="AC22" s="338"/>
      <c r="AD22" s="337" t="s">
        <v>987</v>
      </c>
      <c r="AE22" s="365"/>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55"/>
      <c r="AA23" s="352"/>
      <c r="AB23" s="131" t="s">
        <v>297</v>
      </c>
      <c r="AC23" s="132" t="s">
        <v>667</v>
      </c>
      <c r="AD23" s="131" t="s">
        <v>297</v>
      </c>
      <c r="AE23" s="178" t="s">
        <v>667</v>
      </c>
      <c r="AF23" s="177"/>
    </row>
    <row r="24" spans="2:32" s="133" customFormat="1" ht="15" customHeight="1">
      <c r="B24" s="134" t="s">
        <v>0</v>
      </c>
      <c r="C24" s="135" t="s">
        <v>1269</v>
      </c>
      <c r="D24" s="136" t="s">
        <v>1272</v>
      </c>
      <c r="E24" s="138"/>
      <c r="F24" s="136"/>
      <c r="G24" s="179"/>
      <c r="H24" s="134" t="s">
        <v>0</v>
      </c>
      <c r="I24" s="135" t="s">
        <v>1114</v>
      </c>
      <c r="J24" s="136">
        <v>1000</v>
      </c>
      <c r="K24" s="138"/>
      <c r="L24" s="136"/>
      <c r="M24" s="180"/>
      <c r="N24" s="134" t="s">
        <v>0</v>
      </c>
      <c r="O24" s="135" t="s">
        <v>1115</v>
      </c>
      <c r="P24" s="136">
        <v>2200</v>
      </c>
      <c r="Q24" s="138"/>
      <c r="R24" s="136"/>
      <c r="S24" s="180"/>
      <c r="T24" s="134" t="s">
        <v>0</v>
      </c>
      <c r="U24" s="135"/>
      <c r="V24" s="279"/>
      <c r="W24" s="138"/>
      <c r="X24" s="136"/>
      <c r="Y24" s="179"/>
      <c r="Z24" s="134" t="s">
        <v>0</v>
      </c>
      <c r="AA24" s="181"/>
      <c r="AB24" s="139"/>
      <c r="AC24" s="136"/>
      <c r="AD24" s="139"/>
      <c r="AE24" s="179"/>
      <c r="AF24" s="182"/>
    </row>
    <row r="25" spans="2:32" s="133" customFormat="1" ht="15" customHeight="1">
      <c r="B25" s="142" t="s">
        <v>306</v>
      </c>
      <c r="C25" s="143" t="s">
        <v>183</v>
      </c>
      <c r="D25" s="144">
        <v>2850</v>
      </c>
      <c r="E25" s="146"/>
      <c r="F25" s="144">
        <v>350</v>
      </c>
      <c r="G25" s="183"/>
      <c r="H25" s="142" t="s">
        <v>306</v>
      </c>
      <c r="I25" s="143" t="s">
        <v>1530</v>
      </c>
      <c r="J25" s="144">
        <v>800</v>
      </c>
      <c r="K25" s="146"/>
      <c r="L25" s="144"/>
      <c r="M25" s="184"/>
      <c r="N25" s="142" t="s">
        <v>306</v>
      </c>
      <c r="O25" s="143"/>
      <c r="P25" s="144"/>
      <c r="Q25" s="146"/>
      <c r="R25" s="144"/>
      <c r="S25" s="184"/>
      <c r="T25" s="142" t="s">
        <v>306</v>
      </c>
      <c r="U25" s="143" t="s">
        <v>1114</v>
      </c>
      <c r="V25" s="274">
        <v>2300</v>
      </c>
      <c r="W25" s="146"/>
      <c r="X25" s="144"/>
      <c r="Y25" s="183"/>
      <c r="Z25" s="142" t="s">
        <v>306</v>
      </c>
      <c r="AA25" s="185" t="s">
        <v>1236</v>
      </c>
      <c r="AB25" s="147"/>
      <c r="AC25" s="144"/>
      <c r="AD25" s="274" t="s">
        <v>1237</v>
      </c>
      <c r="AE25" s="183"/>
      <c r="AF25" s="182"/>
    </row>
    <row r="26" spans="2:32" s="133" customFormat="1" ht="15" customHeight="1">
      <c r="B26" s="142" t="s">
        <v>307</v>
      </c>
      <c r="C26" s="143" t="s">
        <v>1348</v>
      </c>
      <c r="D26" s="144">
        <v>1050</v>
      </c>
      <c r="E26" s="146"/>
      <c r="F26" s="144">
        <v>1050</v>
      </c>
      <c r="G26" s="183"/>
      <c r="H26" s="142" t="s">
        <v>307</v>
      </c>
      <c r="I26" s="143" t="s">
        <v>798</v>
      </c>
      <c r="J26" s="144" t="s">
        <v>799</v>
      </c>
      <c r="K26" s="146"/>
      <c r="L26" s="144"/>
      <c r="M26" s="184"/>
      <c r="N26" s="142" t="s">
        <v>307</v>
      </c>
      <c r="O26" s="143" t="s">
        <v>1116</v>
      </c>
      <c r="P26" s="144">
        <v>1200</v>
      </c>
      <c r="Q26" s="146"/>
      <c r="R26" s="144"/>
      <c r="S26" s="184"/>
      <c r="T26" s="142" t="s">
        <v>307</v>
      </c>
      <c r="U26" s="143" t="s">
        <v>20</v>
      </c>
      <c r="V26" s="274">
        <v>2600</v>
      </c>
      <c r="W26" s="146"/>
      <c r="X26" s="144">
        <v>600</v>
      </c>
      <c r="Y26" s="183"/>
      <c r="Z26" s="142" t="s">
        <v>307</v>
      </c>
      <c r="AA26" s="185" t="s">
        <v>453</v>
      </c>
      <c r="AB26" s="147"/>
      <c r="AC26" s="144"/>
      <c r="AD26" s="147">
        <v>1500</v>
      </c>
      <c r="AE26" s="183"/>
      <c r="AF26" s="182"/>
    </row>
    <row r="27" spans="2:32" s="133" customFormat="1" ht="15" customHeight="1">
      <c r="B27" s="142" t="s">
        <v>308</v>
      </c>
      <c r="C27" s="143" t="s">
        <v>452</v>
      </c>
      <c r="D27" s="144">
        <v>1500</v>
      </c>
      <c r="E27" s="146"/>
      <c r="F27" s="144"/>
      <c r="G27" s="183"/>
      <c r="H27" s="142" t="s">
        <v>308</v>
      </c>
      <c r="I27" s="143" t="s">
        <v>264</v>
      </c>
      <c r="J27" s="144">
        <v>1450</v>
      </c>
      <c r="K27" s="146"/>
      <c r="L27" s="144"/>
      <c r="M27" s="184"/>
      <c r="N27" s="142" t="s">
        <v>308</v>
      </c>
      <c r="O27" s="143" t="s">
        <v>1406</v>
      </c>
      <c r="P27" s="144" t="s">
        <v>1401</v>
      </c>
      <c r="Q27" s="146"/>
      <c r="R27" s="144"/>
      <c r="S27" s="184"/>
      <c r="T27" s="142" t="s">
        <v>308</v>
      </c>
      <c r="U27" s="143" t="s">
        <v>1119</v>
      </c>
      <c r="V27" s="274">
        <v>4200</v>
      </c>
      <c r="W27" s="146"/>
      <c r="X27" s="144">
        <v>600</v>
      </c>
      <c r="Y27" s="183"/>
      <c r="Z27" s="142" t="s">
        <v>308</v>
      </c>
      <c r="AA27" s="185" t="s">
        <v>454</v>
      </c>
      <c r="AB27" s="147"/>
      <c r="AC27" s="144"/>
      <c r="AD27" s="147">
        <v>3250</v>
      </c>
      <c r="AE27" s="183"/>
      <c r="AF27" s="182"/>
    </row>
    <row r="28" spans="2:32" s="133" customFormat="1" ht="15" customHeight="1">
      <c r="B28" s="142" t="s">
        <v>309</v>
      </c>
      <c r="C28" s="143"/>
      <c r="D28" s="144"/>
      <c r="E28" s="152"/>
      <c r="F28" s="151"/>
      <c r="G28" s="186"/>
      <c r="H28" s="142" t="s">
        <v>309</v>
      </c>
      <c r="I28" s="143" t="s">
        <v>1513</v>
      </c>
      <c r="J28" s="144">
        <v>2600</v>
      </c>
      <c r="K28" s="152"/>
      <c r="L28" s="151"/>
      <c r="M28" s="187"/>
      <c r="N28" s="142" t="s">
        <v>309</v>
      </c>
      <c r="O28" s="143"/>
      <c r="P28" s="144"/>
      <c r="Q28" s="152"/>
      <c r="R28" s="151"/>
      <c r="S28" s="187"/>
      <c r="T28" s="142" t="s">
        <v>309</v>
      </c>
      <c r="U28" s="143" t="s">
        <v>455</v>
      </c>
      <c r="V28" s="274">
        <v>3500</v>
      </c>
      <c r="W28" s="152"/>
      <c r="X28" s="151"/>
      <c r="Y28" s="186"/>
      <c r="Z28" s="142" t="s">
        <v>309</v>
      </c>
      <c r="AA28" s="185" t="s">
        <v>1120</v>
      </c>
      <c r="AB28" s="147"/>
      <c r="AC28" s="151"/>
      <c r="AD28" s="147">
        <v>1100</v>
      </c>
      <c r="AE28" s="186"/>
      <c r="AF28" s="182"/>
    </row>
    <row r="29" spans="2:32" s="133" customFormat="1" ht="15" customHeight="1">
      <c r="B29" s="142" t="s">
        <v>312</v>
      </c>
      <c r="C29" s="143"/>
      <c r="D29" s="144"/>
      <c r="E29" s="146"/>
      <c r="F29" s="144"/>
      <c r="G29" s="183"/>
      <c r="H29" s="142" t="s">
        <v>312</v>
      </c>
      <c r="I29" s="143" t="s">
        <v>800</v>
      </c>
      <c r="J29" s="144" t="s">
        <v>801</v>
      </c>
      <c r="K29" s="146"/>
      <c r="L29" s="144"/>
      <c r="M29" s="184"/>
      <c r="N29" s="142" t="s">
        <v>312</v>
      </c>
      <c r="O29" s="143" t="s">
        <v>1118</v>
      </c>
      <c r="P29" s="144">
        <v>1400</v>
      </c>
      <c r="Q29" s="146"/>
      <c r="R29" s="144"/>
      <c r="S29" s="184"/>
      <c r="T29" s="142" t="s">
        <v>312</v>
      </c>
      <c r="U29" s="143" t="s">
        <v>457</v>
      </c>
      <c r="V29" s="274">
        <v>2500</v>
      </c>
      <c r="W29" s="146"/>
      <c r="X29" s="144"/>
      <c r="Y29" s="183"/>
      <c r="Z29" s="142" t="s">
        <v>312</v>
      </c>
      <c r="AA29" s="185"/>
      <c r="AB29" s="147"/>
      <c r="AC29" s="144"/>
      <c r="AD29" s="147"/>
      <c r="AE29" s="183"/>
      <c r="AF29" s="182"/>
    </row>
    <row r="30" spans="2:32" s="133" customFormat="1" ht="15" customHeight="1">
      <c r="B30" s="142" t="s">
        <v>313</v>
      </c>
      <c r="C30" s="143" t="s">
        <v>273</v>
      </c>
      <c r="D30" s="144">
        <v>5000</v>
      </c>
      <c r="E30" s="146"/>
      <c r="F30" s="144">
        <v>500</v>
      </c>
      <c r="G30" s="183"/>
      <c r="H30" s="142" t="s">
        <v>313</v>
      </c>
      <c r="I30" s="143" t="s">
        <v>455</v>
      </c>
      <c r="J30" s="144">
        <v>4350</v>
      </c>
      <c r="K30" s="146"/>
      <c r="L30" s="144"/>
      <c r="M30" s="184"/>
      <c r="N30" s="142" t="s">
        <v>313</v>
      </c>
      <c r="O30" s="143" t="s">
        <v>1356</v>
      </c>
      <c r="P30" s="144" t="s">
        <v>1357</v>
      </c>
      <c r="Q30" s="146"/>
      <c r="R30" s="144"/>
      <c r="S30" s="184"/>
      <c r="T30" s="142" t="s">
        <v>313</v>
      </c>
      <c r="U30" s="143" t="s">
        <v>458</v>
      </c>
      <c r="V30" s="274">
        <v>1950</v>
      </c>
      <c r="W30" s="146"/>
      <c r="X30" s="144"/>
      <c r="Y30" s="183"/>
      <c r="Z30" s="142" t="s">
        <v>313</v>
      </c>
      <c r="AA30" s="143"/>
      <c r="AB30" s="144"/>
      <c r="AC30" s="144"/>
      <c r="AD30" s="147"/>
      <c r="AE30" s="183"/>
      <c r="AF30" s="182"/>
    </row>
    <row r="31" spans="2:32" s="133" customFormat="1" ht="15" customHeight="1">
      <c r="B31" s="142" t="s">
        <v>314</v>
      </c>
      <c r="C31" s="143" t="s">
        <v>455</v>
      </c>
      <c r="D31" s="144">
        <v>4250</v>
      </c>
      <c r="E31" s="146"/>
      <c r="F31" s="144">
        <v>950</v>
      </c>
      <c r="G31" s="183"/>
      <c r="H31" s="142" t="s">
        <v>314</v>
      </c>
      <c r="I31" s="143"/>
      <c r="J31" s="144"/>
      <c r="K31" s="146"/>
      <c r="L31" s="144"/>
      <c r="M31" s="184"/>
      <c r="N31" s="142" t="s">
        <v>314</v>
      </c>
      <c r="O31" s="143" t="s">
        <v>460</v>
      </c>
      <c r="P31" s="144">
        <v>500</v>
      </c>
      <c r="Q31" s="146"/>
      <c r="R31" s="144"/>
      <c r="S31" s="184"/>
      <c r="T31" s="142" t="s">
        <v>314</v>
      </c>
      <c r="U31" s="143"/>
      <c r="V31" s="274"/>
      <c r="W31" s="146"/>
      <c r="X31" s="144"/>
      <c r="Y31" s="183"/>
      <c r="Z31" s="155" t="s">
        <v>652</v>
      </c>
      <c r="AA31" s="156"/>
      <c r="AB31" s="157"/>
      <c r="AC31" s="157"/>
      <c r="AD31" s="158"/>
      <c r="AE31" s="207"/>
      <c r="AF31" s="182"/>
    </row>
    <row r="32" spans="2:32" s="133" customFormat="1" ht="15" customHeight="1">
      <c r="B32" s="142" t="s">
        <v>353</v>
      </c>
      <c r="C32" s="143"/>
      <c r="D32" s="144"/>
      <c r="E32" s="146"/>
      <c r="F32" s="144"/>
      <c r="G32" s="183"/>
      <c r="H32" s="142" t="s">
        <v>353</v>
      </c>
      <c r="I32" s="143" t="s">
        <v>461</v>
      </c>
      <c r="J32" s="144">
        <v>4350</v>
      </c>
      <c r="K32" s="146"/>
      <c r="L32" s="147"/>
      <c r="M32" s="184"/>
      <c r="N32" s="142" t="s">
        <v>353</v>
      </c>
      <c r="O32" s="143" t="s">
        <v>456</v>
      </c>
      <c r="P32" s="144">
        <v>700</v>
      </c>
      <c r="Q32" s="146"/>
      <c r="R32" s="147"/>
      <c r="S32" s="184"/>
      <c r="T32" s="142" t="s">
        <v>353</v>
      </c>
      <c r="U32" s="143" t="s">
        <v>1475</v>
      </c>
      <c r="V32" s="274" t="s">
        <v>1474</v>
      </c>
      <c r="W32" s="146"/>
      <c r="X32" s="147"/>
      <c r="Y32" s="183"/>
      <c r="Z32" s="155" t="s">
        <v>653</v>
      </c>
      <c r="AA32" s="156"/>
      <c r="AB32" s="157"/>
      <c r="AC32" s="157"/>
      <c r="AD32" s="158"/>
      <c r="AE32" s="207"/>
      <c r="AF32" s="182"/>
    </row>
    <row r="33" spans="2:32" s="133" customFormat="1" ht="15" customHeight="1">
      <c r="B33" s="142" t="s">
        <v>388</v>
      </c>
      <c r="C33" s="143" t="s">
        <v>275</v>
      </c>
      <c r="D33" s="144">
        <v>2250</v>
      </c>
      <c r="E33" s="146"/>
      <c r="F33" s="144">
        <v>600</v>
      </c>
      <c r="G33" s="183"/>
      <c r="H33" s="142" t="s">
        <v>388</v>
      </c>
      <c r="I33" s="143" t="s">
        <v>1529</v>
      </c>
      <c r="J33" s="274">
        <v>600</v>
      </c>
      <c r="K33" s="146"/>
      <c r="L33" s="147"/>
      <c r="M33" s="184"/>
      <c r="N33" s="142" t="s">
        <v>388</v>
      </c>
      <c r="O33" s="143" t="s">
        <v>459</v>
      </c>
      <c r="P33" s="144" t="s">
        <v>1551</v>
      </c>
      <c r="Q33" s="146"/>
      <c r="R33" s="147"/>
      <c r="S33" s="184"/>
      <c r="T33" s="142" t="s">
        <v>388</v>
      </c>
      <c r="U33" s="143" t="s">
        <v>1120</v>
      </c>
      <c r="V33" s="274">
        <v>3650</v>
      </c>
      <c r="W33" s="146"/>
      <c r="X33" s="147"/>
      <c r="Y33" s="183"/>
      <c r="Z33" s="162" t="s">
        <v>256</v>
      </c>
      <c r="AA33" s="163"/>
      <c r="AB33" s="164"/>
      <c r="AC33" s="164"/>
      <c r="AD33" s="165"/>
      <c r="AE33" s="192"/>
      <c r="AF33" s="182"/>
    </row>
    <row r="34" spans="1:32" s="133" customFormat="1" ht="13.5" customHeight="1">
      <c r="A34" s="169"/>
      <c r="B34" s="142" t="s">
        <v>424</v>
      </c>
      <c r="C34" s="143" t="s">
        <v>457</v>
      </c>
      <c r="D34" s="144">
        <v>1200</v>
      </c>
      <c r="E34" s="146"/>
      <c r="F34" s="144"/>
      <c r="G34" s="183"/>
      <c r="H34" s="142" t="s">
        <v>424</v>
      </c>
      <c r="I34" s="143"/>
      <c r="J34" s="144"/>
      <c r="K34" s="146"/>
      <c r="L34" s="147"/>
      <c r="M34" s="184"/>
      <c r="N34" s="142" t="s">
        <v>424</v>
      </c>
      <c r="O34" s="143" t="s">
        <v>1120</v>
      </c>
      <c r="P34" s="144">
        <v>750</v>
      </c>
      <c r="Q34" s="146"/>
      <c r="R34" s="147"/>
      <c r="S34" s="184"/>
      <c r="T34" s="142" t="s">
        <v>424</v>
      </c>
      <c r="U34" s="143"/>
      <c r="V34" s="274"/>
      <c r="W34" s="146"/>
      <c r="X34" s="147"/>
      <c r="Y34" s="183"/>
      <c r="Z34" s="170"/>
      <c r="AA34" s="171" t="s">
        <v>986</v>
      </c>
      <c r="AB34" s="172">
        <f>SUM(AB24:AB33)</f>
        <v>0</v>
      </c>
      <c r="AC34" s="172">
        <f>SUM(AC24:AC33)</f>
        <v>0</v>
      </c>
      <c r="AD34" s="172">
        <f>SUM(AD24:AD33)</f>
        <v>5850</v>
      </c>
      <c r="AE34" s="190">
        <f>SUM(AE24:AE33)</f>
        <v>0</v>
      </c>
      <c r="AF34" s="182"/>
    </row>
    <row r="35" spans="2:32" ht="15" customHeight="1">
      <c r="B35" s="142" t="s">
        <v>425</v>
      </c>
      <c r="C35" s="143" t="s">
        <v>458</v>
      </c>
      <c r="D35" s="144">
        <v>3000</v>
      </c>
      <c r="E35" s="146"/>
      <c r="F35" s="144"/>
      <c r="G35" s="183"/>
      <c r="H35" s="142" t="s">
        <v>425</v>
      </c>
      <c r="I35" s="143" t="s">
        <v>1512</v>
      </c>
      <c r="J35" s="144">
        <v>800</v>
      </c>
      <c r="K35" s="146"/>
      <c r="L35" s="147"/>
      <c r="M35" s="184"/>
      <c r="N35" s="142" t="s">
        <v>425</v>
      </c>
      <c r="O35" s="143" t="s">
        <v>1121</v>
      </c>
      <c r="P35" s="144">
        <v>800</v>
      </c>
      <c r="Q35" s="146"/>
      <c r="R35" s="147"/>
      <c r="S35" s="184"/>
      <c r="T35" s="142" t="s">
        <v>425</v>
      </c>
      <c r="U35" s="143" t="s">
        <v>1427</v>
      </c>
      <c r="V35" s="274">
        <v>2300</v>
      </c>
      <c r="W35" s="146"/>
      <c r="X35" s="147"/>
      <c r="Y35" s="183"/>
      <c r="Z35" s="371" t="s">
        <v>1036</v>
      </c>
      <c r="AA35" s="372"/>
      <c r="AB35" s="372"/>
      <c r="AC35" s="372"/>
      <c r="AD35" s="372"/>
      <c r="AE35" s="373"/>
      <c r="AF35" s="127"/>
    </row>
    <row r="36" spans="2:32" s="133" customFormat="1" ht="15" customHeight="1">
      <c r="B36" s="142" t="s">
        <v>426</v>
      </c>
      <c r="C36" s="143" t="s">
        <v>1114</v>
      </c>
      <c r="D36" s="144">
        <v>1650</v>
      </c>
      <c r="E36" s="146"/>
      <c r="F36" s="144">
        <v>350</v>
      </c>
      <c r="G36" s="183"/>
      <c r="H36" s="142" t="s">
        <v>426</v>
      </c>
      <c r="I36" s="143"/>
      <c r="J36" s="144"/>
      <c r="K36" s="146"/>
      <c r="L36" s="147"/>
      <c r="M36" s="184"/>
      <c r="N36" s="142" t="s">
        <v>426</v>
      </c>
      <c r="O36" s="143" t="s">
        <v>1117</v>
      </c>
      <c r="P36" s="144">
        <v>900</v>
      </c>
      <c r="Q36" s="146"/>
      <c r="R36" s="147"/>
      <c r="S36" s="184"/>
      <c r="T36" s="142" t="s">
        <v>426</v>
      </c>
      <c r="U36" s="143"/>
      <c r="V36" s="274"/>
      <c r="W36" s="146"/>
      <c r="X36" s="147"/>
      <c r="Y36" s="183"/>
      <c r="Z36" s="409"/>
      <c r="AA36" s="410"/>
      <c r="AB36" s="410"/>
      <c r="AC36" s="410"/>
      <c r="AD36" s="410"/>
      <c r="AE36" s="411"/>
      <c r="AF36" s="182"/>
    </row>
    <row r="37" spans="2:32" s="133" customFormat="1" ht="15" customHeight="1">
      <c r="B37" s="142" t="s">
        <v>428</v>
      </c>
      <c r="C37" s="143"/>
      <c r="D37" s="144"/>
      <c r="E37" s="146"/>
      <c r="F37" s="144"/>
      <c r="G37" s="183"/>
      <c r="H37" s="142" t="s">
        <v>428</v>
      </c>
      <c r="I37" s="143"/>
      <c r="J37" s="144"/>
      <c r="K37" s="146"/>
      <c r="L37" s="144"/>
      <c r="M37" s="184"/>
      <c r="N37" s="142" t="s">
        <v>428</v>
      </c>
      <c r="O37" s="143"/>
      <c r="P37" s="144"/>
      <c r="Q37" s="146"/>
      <c r="R37" s="144"/>
      <c r="S37" s="184"/>
      <c r="T37" s="142" t="s">
        <v>428</v>
      </c>
      <c r="U37" s="143" t="s">
        <v>802</v>
      </c>
      <c r="V37" s="274" t="s">
        <v>691</v>
      </c>
      <c r="W37" s="146"/>
      <c r="X37" s="144"/>
      <c r="Y37" s="183"/>
      <c r="Z37" s="331"/>
      <c r="AA37" s="332"/>
      <c r="AB37" s="332"/>
      <c r="AC37" s="332"/>
      <c r="AD37" s="332"/>
      <c r="AE37" s="333"/>
      <c r="AF37" s="182"/>
    </row>
    <row r="38" spans="2:32" s="133" customFormat="1" ht="15" customHeight="1">
      <c r="B38" s="142" t="s">
        <v>430</v>
      </c>
      <c r="C38" s="143" t="s">
        <v>462</v>
      </c>
      <c r="D38" s="144">
        <v>1900</v>
      </c>
      <c r="E38" s="146"/>
      <c r="F38" s="144"/>
      <c r="G38" s="183"/>
      <c r="H38" s="142" t="s">
        <v>430</v>
      </c>
      <c r="I38" s="143"/>
      <c r="J38" s="144"/>
      <c r="K38" s="146"/>
      <c r="L38" s="144"/>
      <c r="M38" s="184"/>
      <c r="N38" s="142" t="s">
        <v>430</v>
      </c>
      <c r="O38" s="143" t="s">
        <v>1552</v>
      </c>
      <c r="P38" s="144">
        <v>500</v>
      </c>
      <c r="Q38" s="146"/>
      <c r="R38" s="144"/>
      <c r="S38" s="184"/>
      <c r="T38" s="142" t="s">
        <v>430</v>
      </c>
      <c r="U38" s="143" t="s">
        <v>183</v>
      </c>
      <c r="V38" s="274">
        <v>2550</v>
      </c>
      <c r="W38" s="146"/>
      <c r="X38" s="144"/>
      <c r="Y38" s="183"/>
      <c r="Z38" s="331"/>
      <c r="AA38" s="332"/>
      <c r="AB38" s="332"/>
      <c r="AC38" s="332"/>
      <c r="AD38" s="332"/>
      <c r="AE38" s="333"/>
      <c r="AF38" s="182"/>
    </row>
    <row r="39" spans="2:32" s="133" customFormat="1" ht="15" customHeight="1">
      <c r="B39" s="142" t="s">
        <v>431</v>
      </c>
      <c r="C39" s="143" t="s">
        <v>627</v>
      </c>
      <c r="D39" s="144">
        <v>1300</v>
      </c>
      <c r="E39" s="146"/>
      <c r="F39" s="147">
        <v>650</v>
      </c>
      <c r="G39" s="183"/>
      <c r="H39" s="142" t="s">
        <v>431</v>
      </c>
      <c r="I39" s="143"/>
      <c r="J39" s="191"/>
      <c r="K39" s="146"/>
      <c r="L39" s="147"/>
      <c r="M39" s="184"/>
      <c r="N39" s="142" t="s">
        <v>431</v>
      </c>
      <c r="O39" s="143" t="s">
        <v>1553</v>
      </c>
      <c r="P39" s="191">
        <v>300</v>
      </c>
      <c r="Q39" s="146"/>
      <c r="R39" s="147"/>
      <c r="S39" s="184"/>
      <c r="T39" s="142" t="s">
        <v>431</v>
      </c>
      <c r="U39" s="143"/>
      <c r="V39" s="274"/>
      <c r="W39" s="146"/>
      <c r="X39" s="147"/>
      <c r="Y39" s="183"/>
      <c r="Z39" s="331"/>
      <c r="AA39" s="332"/>
      <c r="AB39" s="332"/>
      <c r="AC39" s="332"/>
      <c r="AD39" s="332"/>
      <c r="AE39" s="333"/>
      <c r="AF39" s="182"/>
    </row>
    <row r="40" spans="2:32" s="133" customFormat="1" ht="15" customHeight="1">
      <c r="B40" s="142" t="s">
        <v>433</v>
      </c>
      <c r="C40" s="143"/>
      <c r="D40" s="191"/>
      <c r="E40" s="146"/>
      <c r="F40" s="147"/>
      <c r="G40" s="183"/>
      <c r="H40" s="142" t="s">
        <v>433</v>
      </c>
      <c r="I40" s="143"/>
      <c r="J40" s="191"/>
      <c r="K40" s="146"/>
      <c r="L40" s="147"/>
      <c r="M40" s="184"/>
      <c r="N40" s="142" t="s">
        <v>433</v>
      </c>
      <c r="O40" s="143"/>
      <c r="P40" s="191"/>
      <c r="Q40" s="146"/>
      <c r="R40" s="147"/>
      <c r="S40" s="184"/>
      <c r="T40" s="142" t="s">
        <v>433</v>
      </c>
      <c r="U40" s="143" t="s">
        <v>1256</v>
      </c>
      <c r="V40" s="274">
        <v>1850</v>
      </c>
      <c r="W40" s="146"/>
      <c r="X40" s="147">
        <v>450</v>
      </c>
      <c r="Y40" s="183"/>
      <c r="Z40" s="331"/>
      <c r="AA40" s="332"/>
      <c r="AB40" s="332"/>
      <c r="AC40" s="332"/>
      <c r="AD40" s="332"/>
      <c r="AE40" s="333"/>
      <c r="AF40" s="182"/>
    </row>
    <row r="41" spans="2:32" s="133" customFormat="1" ht="15" customHeight="1">
      <c r="B41" s="142" t="s">
        <v>436</v>
      </c>
      <c r="C41" s="143"/>
      <c r="D41" s="191"/>
      <c r="E41" s="146"/>
      <c r="F41" s="147"/>
      <c r="G41" s="183"/>
      <c r="H41" s="142" t="s">
        <v>436</v>
      </c>
      <c r="I41" s="143"/>
      <c r="J41" s="191"/>
      <c r="K41" s="146"/>
      <c r="L41" s="147"/>
      <c r="M41" s="184"/>
      <c r="N41" s="142" t="s">
        <v>436</v>
      </c>
      <c r="O41" s="143"/>
      <c r="P41" s="191"/>
      <c r="Q41" s="146"/>
      <c r="R41" s="147"/>
      <c r="S41" s="184"/>
      <c r="T41" s="142" t="s">
        <v>436</v>
      </c>
      <c r="U41" s="143"/>
      <c r="V41" s="274"/>
      <c r="W41" s="146"/>
      <c r="X41" s="147"/>
      <c r="Y41" s="183"/>
      <c r="Z41" s="331"/>
      <c r="AA41" s="332"/>
      <c r="AB41" s="332"/>
      <c r="AC41" s="332"/>
      <c r="AD41" s="332"/>
      <c r="AE41" s="333"/>
      <c r="AF41" s="182"/>
    </row>
    <row r="42" spans="2:32" s="133" customFormat="1" ht="15" customHeight="1">
      <c r="B42" s="142" t="s">
        <v>438</v>
      </c>
      <c r="C42" s="143"/>
      <c r="D42" s="191"/>
      <c r="E42" s="146"/>
      <c r="F42" s="147"/>
      <c r="G42" s="183"/>
      <c r="H42" s="142" t="s">
        <v>438</v>
      </c>
      <c r="I42" s="143"/>
      <c r="J42" s="191"/>
      <c r="K42" s="146"/>
      <c r="L42" s="147"/>
      <c r="M42" s="184"/>
      <c r="N42" s="142" t="s">
        <v>438</v>
      </c>
      <c r="O42" s="143"/>
      <c r="P42" s="191"/>
      <c r="Q42" s="146"/>
      <c r="R42" s="147"/>
      <c r="S42" s="184"/>
      <c r="T42" s="142" t="s">
        <v>438</v>
      </c>
      <c r="U42" s="143"/>
      <c r="V42" s="274"/>
      <c r="W42" s="146"/>
      <c r="X42" s="147"/>
      <c r="Y42" s="183"/>
      <c r="Z42" s="331"/>
      <c r="AA42" s="332"/>
      <c r="AB42" s="332"/>
      <c r="AC42" s="332"/>
      <c r="AD42" s="332"/>
      <c r="AE42" s="333"/>
      <c r="AF42" s="182"/>
    </row>
    <row r="43" spans="2:32" s="133" customFormat="1" ht="15" customHeight="1">
      <c r="B43" s="142" t="s">
        <v>439</v>
      </c>
      <c r="C43" s="143"/>
      <c r="D43" s="144"/>
      <c r="E43" s="152"/>
      <c r="F43" s="147"/>
      <c r="G43" s="186"/>
      <c r="H43" s="142" t="s">
        <v>439</v>
      </c>
      <c r="I43" s="143"/>
      <c r="J43" s="144"/>
      <c r="K43" s="152"/>
      <c r="L43" s="147"/>
      <c r="M43" s="187"/>
      <c r="N43" s="142" t="s">
        <v>439</v>
      </c>
      <c r="O43" s="143"/>
      <c r="P43" s="144"/>
      <c r="Q43" s="152"/>
      <c r="R43" s="147"/>
      <c r="S43" s="187"/>
      <c r="T43" s="142" t="s">
        <v>439</v>
      </c>
      <c r="U43" s="143"/>
      <c r="V43" s="274"/>
      <c r="W43" s="152"/>
      <c r="X43" s="147"/>
      <c r="Y43" s="186"/>
      <c r="Z43" s="331"/>
      <c r="AA43" s="332"/>
      <c r="AB43" s="332"/>
      <c r="AC43" s="332"/>
      <c r="AD43" s="332"/>
      <c r="AE43" s="333"/>
      <c r="AF43" s="182"/>
    </row>
    <row r="44" spans="2:32" s="133" customFormat="1" ht="15" customHeight="1">
      <c r="B44" s="142" t="s">
        <v>440</v>
      </c>
      <c r="C44" s="143"/>
      <c r="D44" s="144"/>
      <c r="E44" s="146"/>
      <c r="F44" s="147"/>
      <c r="G44" s="183"/>
      <c r="H44" s="142" t="s">
        <v>440</v>
      </c>
      <c r="I44" s="143"/>
      <c r="J44" s="144"/>
      <c r="K44" s="146"/>
      <c r="L44" s="147"/>
      <c r="M44" s="184"/>
      <c r="N44" s="142" t="s">
        <v>440</v>
      </c>
      <c r="O44" s="143"/>
      <c r="P44" s="144"/>
      <c r="Q44" s="146"/>
      <c r="R44" s="147"/>
      <c r="S44" s="184"/>
      <c r="T44" s="142" t="s">
        <v>440</v>
      </c>
      <c r="U44" s="143"/>
      <c r="V44" s="274"/>
      <c r="W44" s="146"/>
      <c r="X44" s="147"/>
      <c r="Y44" s="183"/>
      <c r="Z44" s="331"/>
      <c r="AA44" s="332"/>
      <c r="AB44" s="332"/>
      <c r="AC44" s="332"/>
      <c r="AD44" s="332"/>
      <c r="AE44" s="333"/>
      <c r="AF44" s="182"/>
    </row>
    <row r="45" spans="2:32" s="133" customFormat="1" ht="15" customHeight="1">
      <c r="B45" s="142" t="s">
        <v>441</v>
      </c>
      <c r="C45" s="143"/>
      <c r="D45" s="144"/>
      <c r="E45" s="146"/>
      <c r="F45" s="147"/>
      <c r="G45" s="183"/>
      <c r="H45" s="142" t="s">
        <v>441</v>
      </c>
      <c r="I45" s="143"/>
      <c r="J45" s="144"/>
      <c r="K45" s="146"/>
      <c r="L45" s="147"/>
      <c r="M45" s="184"/>
      <c r="N45" s="142" t="s">
        <v>441</v>
      </c>
      <c r="O45" s="143"/>
      <c r="P45" s="144"/>
      <c r="Q45" s="146"/>
      <c r="R45" s="147"/>
      <c r="S45" s="184"/>
      <c r="T45" s="142" t="s">
        <v>441</v>
      </c>
      <c r="U45" s="143"/>
      <c r="V45" s="274"/>
      <c r="W45" s="146"/>
      <c r="X45" s="147"/>
      <c r="Y45" s="183"/>
      <c r="Z45" s="331"/>
      <c r="AA45" s="332"/>
      <c r="AB45" s="332"/>
      <c r="AC45" s="332"/>
      <c r="AD45" s="332"/>
      <c r="AE45" s="333"/>
      <c r="AF45" s="182"/>
    </row>
    <row r="46" spans="2:32" s="133" customFormat="1" ht="15" customHeight="1">
      <c r="B46" s="142" t="s">
        <v>442</v>
      </c>
      <c r="C46" s="143"/>
      <c r="D46" s="144"/>
      <c r="E46" s="146"/>
      <c r="F46" s="147"/>
      <c r="G46" s="183"/>
      <c r="H46" s="142" t="s">
        <v>442</v>
      </c>
      <c r="I46" s="143"/>
      <c r="J46" s="144"/>
      <c r="K46" s="146"/>
      <c r="L46" s="147"/>
      <c r="M46" s="184"/>
      <c r="N46" s="142" t="s">
        <v>442</v>
      </c>
      <c r="O46" s="143"/>
      <c r="P46" s="144"/>
      <c r="Q46" s="146"/>
      <c r="R46" s="147"/>
      <c r="S46" s="184"/>
      <c r="T46" s="142" t="s">
        <v>442</v>
      </c>
      <c r="U46" s="143"/>
      <c r="V46" s="274"/>
      <c r="W46" s="146"/>
      <c r="X46" s="147"/>
      <c r="Y46" s="183"/>
      <c r="Z46" s="331"/>
      <c r="AA46" s="332"/>
      <c r="AB46" s="332"/>
      <c r="AC46" s="332"/>
      <c r="AD46" s="332"/>
      <c r="AE46" s="333"/>
      <c r="AF46" s="182"/>
    </row>
    <row r="47" spans="2:32" s="133" customFormat="1" ht="15" customHeight="1">
      <c r="B47" s="142" t="s">
        <v>443</v>
      </c>
      <c r="C47" s="143"/>
      <c r="D47" s="144"/>
      <c r="E47" s="146"/>
      <c r="F47" s="147"/>
      <c r="G47" s="183"/>
      <c r="H47" s="142" t="s">
        <v>443</v>
      </c>
      <c r="I47" s="143"/>
      <c r="J47" s="144"/>
      <c r="K47" s="146"/>
      <c r="L47" s="147"/>
      <c r="M47" s="184"/>
      <c r="N47" s="142" t="s">
        <v>443</v>
      </c>
      <c r="O47" s="143"/>
      <c r="P47" s="144"/>
      <c r="Q47" s="146"/>
      <c r="R47" s="147"/>
      <c r="S47" s="184"/>
      <c r="T47" s="142" t="s">
        <v>443</v>
      </c>
      <c r="U47" s="143"/>
      <c r="V47" s="274"/>
      <c r="W47" s="146"/>
      <c r="X47" s="147"/>
      <c r="Y47" s="183"/>
      <c r="Z47" s="331"/>
      <c r="AA47" s="332"/>
      <c r="AB47" s="332"/>
      <c r="AC47" s="332"/>
      <c r="AD47" s="332"/>
      <c r="AE47" s="333"/>
      <c r="AF47" s="182"/>
    </row>
    <row r="48" spans="2:32" s="133" customFormat="1" ht="15" customHeight="1">
      <c r="B48" s="162" t="s">
        <v>797</v>
      </c>
      <c r="C48" s="163"/>
      <c r="D48" s="164"/>
      <c r="E48" s="167"/>
      <c r="F48" s="165"/>
      <c r="G48" s="192"/>
      <c r="H48" s="162" t="s">
        <v>797</v>
      </c>
      <c r="I48" s="163"/>
      <c r="J48" s="164"/>
      <c r="K48" s="167"/>
      <c r="L48" s="165"/>
      <c r="M48" s="189"/>
      <c r="N48" s="162" t="s">
        <v>797</v>
      </c>
      <c r="O48" s="163"/>
      <c r="P48" s="164"/>
      <c r="Q48" s="167"/>
      <c r="R48" s="165"/>
      <c r="S48" s="189"/>
      <c r="T48" s="162" t="s">
        <v>797</v>
      </c>
      <c r="U48" s="163"/>
      <c r="V48" s="164"/>
      <c r="W48" s="167"/>
      <c r="X48" s="165"/>
      <c r="Y48" s="192"/>
      <c r="Z48" s="331"/>
      <c r="AA48" s="332"/>
      <c r="AB48" s="332"/>
      <c r="AC48" s="332"/>
      <c r="AD48" s="332"/>
      <c r="AE48" s="333"/>
      <c r="AF48" s="182"/>
    </row>
    <row r="49" spans="1:32" s="133" customFormat="1" ht="13.5" customHeight="1">
      <c r="A49" s="169"/>
      <c r="B49" s="170"/>
      <c r="C49" s="171" t="s">
        <v>986</v>
      </c>
      <c r="D49" s="172">
        <f>SUM(D24:D48)</f>
        <v>25950</v>
      </c>
      <c r="E49" s="172">
        <f>SUM(E24:E48)</f>
        <v>0</v>
      </c>
      <c r="F49" s="172">
        <f>SUM(F24:F48)</f>
        <v>4450</v>
      </c>
      <c r="G49" s="172">
        <f>SUM(G24:G48)</f>
        <v>0</v>
      </c>
      <c r="H49" s="170"/>
      <c r="I49" s="171" t="s">
        <v>986</v>
      </c>
      <c r="J49" s="172">
        <f>SUM(J24:J48)</f>
        <v>15950</v>
      </c>
      <c r="K49" s="172">
        <f>SUM(K24:K48)</f>
        <v>0</v>
      </c>
      <c r="L49" s="172">
        <f>SUM(L24:L48)</f>
        <v>0</v>
      </c>
      <c r="M49" s="172">
        <f>SUM(M24:M48)</f>
        <v>0</v>
      </c>
      <c r="N49" s="170"/>
      <c r="O49" s="171" t="s">
        <v>986</v>
      </c>
      <c r="P49" s="172">
        <f>SUM(P24:P48)</f>
        <v>9250</v>
      </c>
      <c r="Q49" s="172">
        <f>SUM(Q24:Q48)</f>
        <v>0</v>
      </c>
      <c r="R49" s="172">
        <f>SUM(R24:R48)</f>
        <v>0</v>
      </c>
      <c r="S49" s="172">
        <f>SUM(S24:S48)</f>
        <v>0</v>
      </c>
      <c r="T49" s="170"/>
      <c r="U49" s="171" t="s">
        <v>986</v>
      </c>
      <c r="V49" s="172">
        <f>SUM(V24:V48)</f>
        <v>27400</v>
      </c>
      <c r="W49" s="172">
        <f>SUM(W24:W48)</f>
        <v>0</v>
      </c>
      <c r="X49" s="172">
        <f>SUM(X24:X48)</f>
        <v>1650</v>
      </c>
      <c r="Y49" s="172">
        <f>SUM(Y24:Y48)</f>
        <v>0</v>
      </c>
      <c r="Z49" s="334"/>
      <c r="AA49" s="335"/>
      <c r="AB49" s="335"/>
      <c r="AC49" s="335"/>
      <c r="AD49" s="335"/>
      <c r="AE49" s="336"/>
      <c r="AF49" s="182"/>
    </row>
    <row r="50" spans="2:31" s="193" customFormat="1" ht="13.5" customHeight="1">
      <c r="B50" s="194" t="s">
        <v>242</v>
      </c>
      <c r="AA50" s="196"/>
      <c r="AB50" s="196"/>
      <c r="AC50" s="196"/>
      <c r="AD50" s="19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06">
    <mergeCell ref="AD51:AE51"/>
    <mergeCell ref="Z45:AE45"/>
    <mergeCell ref="Z46:AE46"/>
    <mergeCell ref="R22:S22"/>
    <mergeCell ref="Z22:Z23"/>
    <mergeCell ref="AA22:AA23"/>
    <mergeCell ref="AB22:AC22"/>
    <mergeCell ref="AD22:AE22"/>
    <mergeCell ref="Z35:AE35"/>
    <mergeCell ref="Z47:AE47"/>
    <mergeCell ref="I22:I23"/>
    <mergeCell ref="T22:T23"/>
    <mergeCell ref="U22:U23"/>
    <mergeCell ref="V22:W22"/>
    <mergeCell ref="X22:Y22"/>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U7:U8"/>
    <mergeCell ref="V7:W7"/>
    <mergeCell ref="X7:Y7"/>
    <mergeCell ref="B20:D20"/>
    <mergeCell ref="H20:I20"/>
    <mergeCell ref="J20:K20"/>
    <mergeCell ref="L20:M20"/>
    <mergeCell ref="P20:Q20"/>
    <mergeCell ref="R20:S20"/>
    <mergeCell ref="L7:M7"/>
    <mergeCell ref="N7:N8"/>
    <mergeCell ref="O7:O8"/>
    <mergeCell ref="P7:Q7"/>
    <mergeCell ref="R7:S7"/>
    <mergeCell ref="T7:T8"/>
    <mergeCell ref="H5:I5"/>
    <mergeCell ref="J5:K5"/>
    <mergeCell ref="J7:K7"/>
    <mergeCell ref="B7:B8"/>
    <mergeCell ref="C7:C8"/>
    <mergeCell ref="D7:E7"/>
    <mergeCell ref="F7:G7"/>
    <mergeCell ref="H7:H8"/>
    <mergeCell ref="I7:I8"/>
    <mergeCell ref="AD3:AE3"/>
    <mergeCell ref="AD4:AE4"/>
    <mergeCell ref="U5:V5"/>
    <mergeCell ref="W5:Z5"/>
    <mergeCell ref="B6:G6"/>
    <mergeCell ref="H6:M6"/>
    <mergeCell ref="N6:S6"/>
    <mergeCell ref="T6:Y6"/>
    <mergeCell ref="Z6:AE6"/>
    <mergeCell ref="B5:D5"/>
    <mergeCell ref="X4:Z4"/>
    <mergeCell ref="AA4:AC4"/>
    <mergeCell ref="L5:M5"/>
    <mergeCell ref="P5:Q5"/>
    <mergeCell ref="R5:S5"/>
    <mergeCell ref="X3:Z3"/>
    <mergeCell ref="AA3:AC3"/>
    <mergeCell ref="A1:C1"/>
    <mergeCell ref="B3:D4"/>
    <mergeCell ref="E3:F3"/>
    <mergeCell ref="G3:I3"/>
    <mergeCell ref="J3:S3"/>
    <mergeCell ref="T3:V3"/>
    <mergeCell ref="E4:F4"/>
    <mergeCell ref="G4:I4"/>
    <mergeCell ref="J4:S4"/>
    <mergeCell ref="T4:W4"/>
    <mergeCell ref="Z13:AE13"/>
    <mergeCell ref="Z14:AE14"/>
    <mergeCell ref="Z15:AE15"/>
    <mergeCell ref="AC55:AD55"/>
    <mergeCell ref="Z36:AE36"/>
    <mergeCell ref="Z37:AE37"/>
    <mergeCell ref="Z38:AE38"/>
    <mergeCell ref="Z39:AE39"/>
    <mergeCell ref="Z40:AE40"/>
    <mergeCell ref="Z41:AE41"/>
    <mergeCell ref="Z7:AE7"/>
    <mergeCell ref="Z8:AE8"/>
    <mergeCell ref="Z9:AE9"/>
    <mergeCell ref="Z10:AE10"/>
    <mergeCell ref="Z11:AE11"/>
    <mergeCell ref="Z12:AE12"/>
    <mergeCell ref="Z16:AE16"/>
    <mergeCell ref="Z17:AE17"/>
    <mergeCell ref="Z18:AE18"/>
    <mergeCell ref="Z19:AE19"/>
    <mergeCell ref="Z48:AE48"/>
    <mergeCell ref="Z49:AE49"/>
    <mergeCell ref="Z42:AE42"/>
    <mergeCell ref="Z43:AE43"/>
    <mergeCell ref="Z44:AE4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4.xml><?xml version="1.0" encoding="utf-8"?>
<worksheet xmlns="http://schemas.openxmlformats.org/spreadsheetml/2006/main" xmlns:r="http://schemas.openxmlformats.org/officeDocument/2006/relationships">
  <sheetPr codeName="Sheet38">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11</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812</v>
      </c>
      <c r="C5" s="370"/>
      <c r="D5" s="370"/>
      <c r="E5" s="116"/>
      <c r="F5" s="116"/>
      <c r="G5" s="116"/>
      <c r="H5" s="374" t="s">
        <v>297</v>
      </c>
      <c r="I5" s="374"/>
      <c r="J5" s="366">
        <f>D34+P34+J34+V34</f>
        <v>54300</v>
      </c>
      <c r="K5" s="366"/>
      <c r="L5" s="375">
        <f>F34+L34+R34+X34</f>
        <v>4850</v>
      </c>
      <c r="M5" s="375"/>
      <c r="N5" s="123"/>
      <c r="O5" s="116" t="s">
        <v>298</v>
      </c>
      <c r="P5" s="366">
        <f>E34+K34+Q34+W34</f>
        <v>0</v>
      </c>
      <c r="Q5" s="366"/>
      <c r="R5" s="375">
        <f>G34+M34+S34+Y34</f>
        <v>0</v>
      </c>
      <c r="S5" s="375"/>
      <c r="T5" s="123"/>
      <c r="U5" s="374" t="s">
        <v>369</v>
      </c>
      <c r="V5" s="374"/>
      <c r="W5" s="356">
        <f>P5+P35+R5+R35</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c r="D9" s="136"/>
      <c r="E9" s="138"/>
      <c r="F9" s="136"/>
      <c r="G9" s="201"/>
      <c r="H9" s="134" t="s">
        <v>0</v>
      </c>
      <c r="I9" s="135" t="s">
        <v>266</v>
      </c>
      <c r="J9" s="136">
        <v>3250</v>
      </c>
      <c r="K9" s="138"/>
      <c r="L9" s="136">
        <v>1200</v>
      </c>
      <c r="M9" s="138"/>
      <c r="N9" s="134" t="s">
        <v>0</v>
      </c>
      <c r="O9" s="135" t="s">
        <v>1123</v>
      </c>
      <c r="P9" s="136">
        <v>1950</v>
      </c>
      <c r="Q9" s="138"/>
      <c r="R9" s="139"/>
      <c r="S9" s="136"/>
      <c r="T9" s="134" t="s">
        <v>0</v>
      </c>
      <c r="U9" s="135" t="s">
        <v>185</v>
      </c>
      <c r="V9" s="136">
        <v>3050</v>
      </c>
      <c r="W9" s="138"/>
      <c r="X9" s="136">
        <v>100</v>
      </c>
      <c r="Y9" s="230"/>
      <c r="Z9" s="331"/>
      <c r="AA9" s="332"/>
      <c r="AB9" s="332"/>
      <c r="AC9" s="332"/>
      <c r="AD9" s="332"/>
      <c r="AE9" s="333"/>
      <c r="AF9" s="141"/>
    </row>
    <row r="10" spans="2:32" s="133" customFormat="1" ht="15" customHeight="1">
      <c r="B10" s="142" t="s">
        <v>306</v>
      </c>
      <c r="C10" s="143" t="s">
        <v>1122</v>
      </c>
      <c r="D10" s="144">
        <v>2950</v>
      </c>
      <c r="E10" s="146"/>
      <c r="F10" s="144"/>
      <c r="G10" s="202"/>
      <c r="H10" s="142" t="s">
        <v>306</v>
      </c>
      <c r="I10" s="143" t="s">
        <v>267</v>
      </c>
      <c r="J10" s="144">
        <v>1850</v>
      </c>
      <c r="K10" s="146"/>
      <c r="L10" s="144">
        <v>800</v>
      </c>
      <c r="M10" s="146"/>
      <c r="N10" s="142" t="s">
        <v>306</v>
      </c>
      <c r="O10" s="143"/>
      <c r="P10" s="144"/>
      <c r="Q10" s="146"/>
      <c r="R10" s="147"/>
      <c r="S10" s="144"/>
      <c r="T10" s="142" t="s">
        <v>306</v>
      </c>
      <c r="U10" s="148" t="s">
        <v>464</v>
      </c>
      <c r="V10" s="144">
        <v>4150</v>
      </c>
      <c r="W10" s="146"/>
      <c r="X10" s="144"/>
      <c r="Y10" s="231"/>
      <c r="Z10" s="331"/>
      <c r="AA10" s="332"/>
      <c r="AB10" s="332"/>
      <c r="AC10" s="332"/>
      <c r="AD10" s="332"/>
      <c r="AE10" s="333"/>
      <c r="AF10" s="141"/>
    </row>
    <row r="11" spans="2:32" s="133" customFormat="1" ht="15" customHeight="1">
      <c r="B11" s="142" t="s">
        <v>307</v>
      </c>
      <c r="C11" s="143" t="s">
        <v>1454</v>
      </c>
      <c r="D11" s="144" t="s">
        <v>1455</v>
      </c>
      <c r="E11" s="146"/>
      <c r="F11" s="144"/>
      <c r="G11" s="202"/>
      <c r="H11" s="142" t="s">
        <v>307</v>
      </c>
      <c r="I11" s="143"/>
      <c r="J11" s="144"/>
      <c r="K11" s="146"/>
      <c r="L11" s="144"/>
      <c r="M11" s="146"/>
      <c r="N11" s="142" t="s">
        <v>307</v>
      </c>
      <c r="O11" s="143" t="s">
        <v>466</v>
      </c>
      <c r="P11" s="144">
        <v>3050</v>
      </c>
      <c r="Q11" s="146"/>
      <c r="R11" s="147"/>
      <c r="S11" s="144"/>
      <c r="T11" s="142" t="s">
        <v>307</v>
      </c>
      <c r="U11" s="143"/>
      <c r="V11" s="144"/>
      <c r="W11" s="146"/>
      <c r="X11" s="144"/>
      <c r="Y11" s="231"/>
      <c r="Z11" s="331"/>
      <c r="AA11" s="332"/>
      <c r="AB11" s="332"/>
      <c r="AC11" s="332"/>
      <c r="AD11" s="332"/>
      <c r="AE11" s="333"/>
      <c r="AF11" s="141"/>
    </row>
    <row r="12" spans="2:32" s="133" customFormat="1" ht="15" customHeight="1">
      <c r="B12" s="142" t="s">
        <v>308</v>
      </c>
      <c r="C12" s="143" t="s">
        <v>467</v>
      </c>
      <c r="D12" s="144">
        <v>3950</v>
      </c>
      <c r="E12" s="146"/>
      <c r="F12" s="144">
        <v>450</v>
      </c>
      <c r="G12" s="202"/>
      <c r="H12" s="142" t="s">
        <v>308</v>
      </c>
      <c r="I12" s="148" t="s">
        <v>465</v>
      </c>
      <c r="J12" s="144">
        <v>4400</v>
      </c>
      <c r="K12" s="146"/>
      <c r="L12" s="144">
        <v>900</v>
      </c>
      <c r="M12" s="146"/>
      <c r="N12" s="142" t="s">
        <v>308</v>
      </c>
      <c r="O12" s="143" t="s">
        <v>817</v>
      </c>
      <c r="P12" s="144" t="s">
        <v>687</v>
      </c>
      <c r="Q12" s="146"/>
      <c r="R12" s="147"/>
      <c r="S12" s="144"/>
      <c r="T12" s="142" t="s">
        <v>308</v>
      </c>
      <c r="U12" s="143" t="s">
        <v>633</v>
      </c>
      <c r="V12" s="144">
        <v>1750</v>
      </c>
      <c r="W12" s="146"/>
      <c r="X12" s="144">
        <v>150</v>
      </c>
      <c r="Y12" s="231"/>
      <c r="Z12" s="331"/>
      <c r="AA12" s="332"/>
      <c r="AB12" s="332"/>
      <c r="AC12" s="332"/>
      <c r="AD12" s="332"/>
      <c r="AE12" s="333"/>
      <c r="AF12" s="141"/>
    </row>
    <row r="13" spans="2:32" s="133" customFormat="1" ht="15" customHeight="1">
      <c r="B13" s="142" t="s">
        <v>309</v>
      </c>
      <c r="C13" s="143" t="s">
        <v>1358</v>
      </c>
      <c r="D13" s="144">
        <v>3000</v>
      </c>
      <c r="E13" s="152"/>
      <c r="F13" s="151">
        <v>300</v>
      </c>
      <c r="G13" s="202"/>
      <c r="H13" s="142" t="s">
        <v>309</v>
      </c>
      <c r="I13" s="143" t="s">
        <v>468</v>
      </c>
      <c r="J13" s="144">
        <v>2000</v>
      </c>
      <c r="K13" s="152"/>
      <c r="L13" s="151">
        <v>300</v>
      </c>
      <c r="M13" s="152"/>
      <c r="N13" s="142" t="s">
        <v>309</v>
      </c>
      <c r="O13" s="143" t="s">
        <v>465</v>
      </c>
      <c r="P13" s="144">
        <v>1100</v>
      </c>
      <c r="Q13" s="152"/>
      <c r="R13" s="147"/>
      <c r="S13" s="151"/>
      <c r="T13" s="142" t="s">
        <v>309</v>
      </c>
      <c r="U13" s="143" t="s">
        <v>814</v>
      </c>
      <c r="V13" s="144">
        <v>1450</v>
      </c>
      <c r="W13" s="152"/>
      <c r="X13" s="151">
        <v>50</v>
      </c>
      <c r="Y13" s="232"/>
      <c r="Z13" s="331"/>
      <c r="AA13" s="332"/>
      <c r="AB13" s="332"/>
      <c r="AC13" s="332"/>
      <c r="AD13" s="332"/>
      <c r="AE13" s="333"/>
      <c r="AF13" s="141"/>
    </row>
    <row r="14" spans="2:32" s="133" customFormat="1" ht="15" customHeight="1">
      <c r="B14" s="142" t="s">
        <v>312</v>
      </c>
      <c r="C14" s="143" t="s">
        <v>463</v>
      </c>
      <c r="D14" s="144">
        <v>2000</v>
      </c>
      <c r="E14" s="146"/>
      <c r="F14" s="144">
        <v>100</v>
      </c>
      <c r="G14" s="202"/>
      <c r="H14" s="142" t="s">
        <v>312</v>
      </c>
      <c r="I14" s="143" t="s">
        <v>615</v>
      </c>
      <c r="J14" s="144">
        <v>2100</v>
      </c>
      <c r="K14" s="146"/>
      <c r="L14" s="144">
        <v>300</v>
      </c>
      <c r="M14" s="146"/>
      <c r="N14" s="142" t="s">
        <v>312</v>
      </c>
      <c r="O14" s="143"/>
      <c r="P14" s="144"/>
      <c r="Q14" s="146"/>
      <c r="R14" s="147"/>
      <c r="S14" s="144"/>
      <c r="T14" s="142" t="s">
        <v>312</v>
      </c>
      <c r="U14" s="143" t="s">
        <v>815</v>
      </c>
      <c r="V14" s="144">
        <v>2800</v>
      </c>
      <c r="W14" s="146"/>
      <c r="X14" s="144">
        <v>50</v>
      </c>
      <c r="Y14" s="231"/>
      <c r="Z14" s="331"/>
      <c r="AA14" s="332"/>
      <c r="AB14" s="332"/>
      <c r="AC14" s="332"/>
      <c r="AD14" s="332"/>
      <c r="AE14" s="333"/>
      <c r="AF14" s="141"/>
    </row>
    <row r="15" spans="2:32" s="133" customFormat="1" ht="15" customHeight="1">
      <c r="B15" s="142" t="s">
        <v>313</v>
      </c>
      <c r="C15" s="143" t="s">
        <v>1359</v>
      </c>
      <c r="D15" s="144" t="s">
        <v>1360</v>
      </c>
      <c r="E15" s="146"/>
      <c r="F15" s="144"/>
      <c r="G15" s="203"/>
      <c r="H15" s="142" t="s">
        <v>313</v>
      </c>
      <c r="I15" s="143"/>
      <c r="J15" s="144"/>
      <c r="K15" s="146"/>
      <c r="L15" s="144"/>
      <c r="M15" s="146"/>
      <c r="N15" s="142" t="s">
        <v>313</v>
      </c>
      <c r="O15" s="143" t="s">
        <v>469</v>
      </c>
      <c r="P15" s="144">
        <v>1600</v>
      </c>
      <c r="Q15" s="146"/>
      <c r="R15" s="147"/>
      <c r="S15" s="144"/>
      <c r="T15" s="142" t="s">
        <v>313</v>
      </c>
      <c r="U15" s="143" t="s">
        <v>467</v>
      </c>
      <c r="V15" s="144">
        <v>1550</v>
      </c>
      <c r="W15" s="146"/>
      <c r="X15" s="144"/>
      <c r="Y15" s="231"/>
      <c r="Z15" s="331"/>
      <c r="AA15" s="332"/>
      <c r="AB15" s="332"/>
      <c r="AC15" s="332"/>
      <c r="AD15" s="332"/>
      <c r="AE15" s="333"/>
      <c r="AF15" s="141"/>
    </row>
    <row r="16" spans="2:32" s="133" customFormat="1" ht="15" customHeight="1">
      <c r="B16" s="155" t="s">
        <v>652</v>
      </c>
      <c r="C16" s="156" t="s">
        <v>816</v>
      </c>
      <c r="D16" s="157" t="s">
        <v>720</v>
      </c>
      <c r="E16" s="160"/>
      <c r="F16" s="158"/>
      <c r="G16" s="204"/>
      <c r="H16" s="155" t="s">
        <v>652</v>
      </c>
      <c r="I16" s="156"/>
      <c r="J16" s="157"/>
      <c r="K16" s="160"/>
      <c r="L16" s="158"/>
      <c r="M16" s="160"/>
      <c r="N16" s="155" t="s">
        <v>652</v>
      </c>
      <c r="O16" s="156" t="s">
        <v>634</v>
      </c>
      <c r="P16" s="157">
        <v>700</v>
      </c>
      <c r="Q16" s="160"/>
      <c r="R16" s="158"/>
      <c r="S16" s="157"/>
      <c r="T16" s="155" t="s">
        <v>652</v>
      </c>
      <c r="U16" s="156" t="s">
        <v>187</v>
      </c>
      <c r="V16" s="157">
        <v>3350</v>
      </c>
      <c r="W16" s="160"/>
      <c r="X16" s="157">
        <v>100</v>
      </c>
      <c r="Y16" s="233"/>
      <c r="Z16" s="331"/>
      <c r="AA16" s="332"/>
      <c r="AB16" s="332"/>
      <c r="AC16" s="332"/>
      <c r="AD16" s="332"/>
      <c r="AE16" s="333"/>
      <c r="AF16" s="141"/>
    </row>
    <row r="17" spans="2:32" s="133" customFormat="1" ht="15" customHeight="1">
      <c r="B17" s="155" t="s">
        <v>653</v>
      </c>
      <c r="C17" s="156"/>
      <c r="D17" s="157"/>
      <c r="E17" s="160"/>
      <c r="F17" s="158"/>
      <c r="G17" s="204"/>
      <c r="H17" s="155" t="s">
        <v>653</v>
      </c>
      <c r="I17" s="156"/>
      <c r="J17" s="157"/>
      <c r="K17" s="160"/>
      <c r="L17" s="158"/>
      <c r="M17" s="160"/>
      <c r="N17" s="155" t="s">
        <v>653</v>
      </c>
      <c r="O17" s="156"/>
      <c r="P17" s="157"/>
      <c r="Q17" s="160"/>
      <c r="R17" s="158"/>
      <c r="S17" s="157"/>
      <c r="T17" s="155" t="s">
        <v>653</v>
      </c>
      <c r="U17" s="156"/>
      <c r="V17" s="157"/>
      <c r="W17" s="160"/>
      <c r="X17" s="157"/>
      <c r="Y17" s="233"/>
      <c r="Z17" s="331"/>
      <c r="AA17" s="332"/>
      <c r="AB17" s="332"/>
      <c r="AC17" s="332"/>
      <c r="AD17" s="332"/>
      <c r="AE17" s="333"/>
      <c r="AF17" s="141"/>
    </row>
    <row r="18" spans="2:32" s="133" customFormat="1" ht="15" customHeight="1">
      <c r="B18" s="241" t="s">
        <v>256</v>
      </c>
      <c r="C18" s="143"/>
      <c r="D18" s="144"/>
      <c r="E18" s="146"/>
      <c r="F18" s="147"/>
      <c r="G18" s="203"/>
      <c r="H18" s="241" t="s">
        <v>256</v>
      </c>
      <c r="I18" s="143"/>
      <c r="J18" s="144"/>
      <c r="K18" s="146"/>
      <c r="L18" s="147"/>
      <c r="M18" s="146"/>
      <c r="N18" s="241" t="s">
        <v>256</v>
      </c>
      <c r="O18" s="143"/>
      <c r="P18" s="144"/>
      <c r="Q18" s="146"/>
      <c r="R18" s="147"/>
      <c r="S18" s="144"/>
      <c r="T18" s="241" t="s">
        <v>256</v>
      </c>
      <c r="U18" s="143" t="s">
        <v>818</v>
      </c>
      <c r="V18" s="144" t="s">
        <v>819</v>
      </c>
      <c r="W18" s="146"/>
      <c r="X18" s="144"/>
      <c r="Y18" s="183"/>
      <c r="Z18" s="331"/>
      <c r="AA18" s="332"/>
      <c r="AB18" s="332"/>
      <c r="AC18" s="332"/>
      <c r="AD18" s="332"/>
      <c r="AE18" s="333"/>
      <c r="AF18" s="141"/>
    </row>
    <row r="19" spans="1:32" s="133" customFormat="1" ht="13.5" customHeight="1">
      <c r="A19" s="169"/>
      <c r="B19" s="142" t="s">
        <v>424</v>
      </c>
      <c r="C19" s="143"/>
      <c r="D19" s="144"/>
      <c r="E19" s="146"/>
      <c r="F19" s="144"/>
      <c r="G19" s="183"/>
      <c r="H19" s="142" t="s">
        <v>424</v>
      </c>
      <c r="I19" s="143"/>
      <c r="J19" s="144"/>
      <c r="K19" s="146"/>
      <c r="L19" s="147"/>
      <c r="M19" s="183"/>
      <c r="N19" s="142" t="s">
        <v>424</v>
      </c>
      <c r="O19" s="143"/>
      <c r="P19" s="144"/>
      <c r="Q19" s="146"/>
      <c r="R19" s="147"/>
      <c r="S19" s="184"/>
      <c r="T19" s="142" t="s">
        <v>424</v>
      </c>
      <c r="U19" s="143" t="s">
        <v>186</v>
      </c>
      <c r="V19" s="144">
        <v>2300</v>
      </c>
      <c r="W19" s="146"/>
      <c r="X19" s="144">
        <v>50</v>
      </c>
      <c r="Y19" s="183"/>
      <c r="Z19" s="331"/>
      <c r="AA19" s="332"/>
      <c r="AB19" s="332"/>
      <c r="AC19" s="332"/>
      <c r="AD19" s="332"/>
      <c r="AE19" s="333"/>
      <c r="AF19" s="182"/>
    </row>
    <row r="20" spans="2:32" ht="15" customHeight="1">
      <c r="B20" s="142" t="s">
        <v>425</v>
      </c>
      <c r="C20" s="143"/>
      <c r="D20" s="144"/>
      <c r="E20" s="146"/>
      <c r="F20" s="144"/>
      <c r="G20" s="183"/>
      <c r="H20" s="142" t="s">
        <v>425</v>
      </c>
      <c r="I20" s="143"/>
      <c r="J20" s="144"/>
      <c r="K20" s="146"/>
      <c r="L20" s="147"/>
      <c r="M20" s="183"/>
      <c r="N20" s="142" t="s">
        <v>425</v>
      </c>
      <c r="O20" s="143"/>
      <c r="P20" s="144"/>
      <c r="Q20" s="146"/>
      <c r="R20" s="147"/>
      <c r="S20" s="184"/>
      <c r="T20" s="142" t="s">
        <v>425</v>
      </c>
      <c r="U20" s="143"/>
      <c r="V20" s="144"/>
      <c r="W20" s="146"/>
      <c r="X20" s="147"/>
      <c r="Y20" s="183"/>
      <c r="Z20" s="331"/>
      <c r="AA20" s="332"/>
      <c r="AB20" s="332"/>
      <c r="AC20" s="332"/>
      <c r="AD20" s="332"/>
      <c r="AE20" s="333"/>
      <c r="AF20" s="127"/>
    </row>
    <row r="21" spans="2:32" s="133" customFormat="1" ht="15" customHeight="1">
      <c r="B21" s="142" t="s">
        <v>426</v>
      </c>
      <c r="C21" s="143"/>
      <c r="D21" s="144"/>
      <c r="E21" s="146"/>
      <c r="F21" s="144"/>
      <c r="G21" s="183"/>
      <c r="H21" s="142" t="s">
        <v>426</v>
      </c>
      <c r="I21" s="143"/>
      <c r="J21" s="144"/>
      <c r="K21" s="146"/>
      <c r="L21" s="147"/>
      <c r="M21" s="183"/>
      <c r="N21" s="142" t="s">
        <v>426</v>
      </c>
      <c r="O21" s="143"/>
      <c r="P21" s="144"/>
      <c r="Q21" s="146"/>
      <c r="R21" s="147"/>
      <c r="S21" s="184"/>
      <c r="T21" s="142" t="s">
        <v>426</v>
      </c>
      <c r="U21" s="143"/>
      <c r="V21" s="144"/>
      <c r="W21" s="146"/>
      <c r="X21" s="147"/>
      <c r="Y21" s="183"/>
      <c r="Z21" s="331"/>
      <c r="AA21" s="332"/>
      <c r="AB21" s="332"/>
      <c r="AC21" s="332"/>
      <c r="AD21" s="332"/>
      <c r="AE21" s="333"/>
      <c r="AF21" s="182"/>
    </row>
    <row r="22" spans="2:32" s="133" customFormat="1" ht="15" customHeight="1">
      <c r="B22" s="142" t="s">
        <v>428</v>
      </c>
      <c r="C22" s="143"/>
      <c r="D22" s="144"/>
      <c r="E22" s="146"/>
      <c r="F22" s="144"/>
      <c r="G22" s="183"/>
      <c r="H22" s="142" t="s">
        <v>428</v>
      </c>
      <c r="I22" s="143"/>
      <c r="J22" s="144"/>
      <c r="K22" s="146"/>
      <c r="L22" s="144"/>
      <c r="M22" s="183"/>
      <c r="N22" s="142" t="s">
        <v>428</v>
      </c>
      <c r="O22" s="143"/>
      <c r="P22" s="144"/>
      <c r="Q22" s="146"/>
      <c r="R22" s="144"/>
      <c r="S22" s="184"/>
      <c r="T22" s="142" t="s">
        <v>428</v>
      </c>
      <c r="U22" s="143"/>
      <c r="V22" s="144"/>
      <c r="W22" s="146"/>
      <c r="X22" s="144"/>
      <c r="Y22" s="183"/>
      <c r="Z22" s="331"/>
      <c r="AA22" s="332"/>
      <c r="AB22" s="332"/>
      <c r="AC22" s="332"/>
      <c r="AD22" s="332"/>
      <c r="AE22" s="333"/>
      <c r="AF22" s="182"/>
    </row>
    <row r="23" spans="2:32" s="133" customFormat="1" ht="15" customHeight="1">
      <c r="B23" s="142" t="s">
        <v>430</v>
      </c>
      <c r="C23" s="143"/>
      <c r="D23" s="144"/>
      <c r="E23" s="146"/>
      <c r="F23" s="144"/>
      <c r="G23" s="183"/>
      <c r="H23" s="142" t="s">
        <v>430</v>
      </c>
      <c r="I23" s="143"/>
      <c r="J23" s="144"/>
      <c r="K23" s="146"/>
      <c r="L23" s="144"/>
      <c r="M23" s="183"/>
      <c r="N23" s="142" t="s">
        <v>430</v>
      </c>
      <c r="O23" s="143"/>
      <c r="P23" s="144"/>
      <c r="Q23" s="146"/>
      <c r="R23" s="144"/>
      <c r="S23" s="184"/>
      <c r="T23" s="142" t="s">
        <v>430</v>
      </c>
      <c r="U23" s="143"/>
      <c r="V23" s="144"/>
      <c r="W23" s="146"/>
      <c r="X23" s="144"/>
      <c r="Y23" s="183"/>
      <c r="Z23" s="331"/>
      <c r="AA23" s="332"/>
      <c r="AB23" s="332"/>
      <c r="AC23" s="332"/>
      <c r="AD23" s="332"/>
      <c r="AE23" s="333"/>
      <c r="AF23" s="182"/>
    </row>
    <row r="24" spans="2:32" s="133" customFormat="1" ht="15" customHeight="1">
      <c r="B24" s="142" t="s">
        <v>431</v>
      </c>
      <c r="C24" s="143"/>
      <c r="D24" s="191"/>
      <c r="E24" s="146"/>
      <c r="F24" s="147"/>
      <c r="G24" s="183"/>
      <c r="H24" s="142" t="s">
        <v>431</v>
      </c>
      <c r="I24" s="143"/>
      <c r="J24" s="191"/>
      <c r="K24" s="146"/>
      <c r="L24" s="147"/>
      <c r="M24" s="183"/>
      <c r="N24" s="142" t="s">
        <v>431</v>
      </c>
      <c r="O24" s="143"/>
      <c r="P24" s="191"/>
      <c r="Q24" s="146"/>
      <c r="R24" s="147"/>
      <c r="S24" s="184"/>
      <c r="T24" s="142" t="s">
        <v>431</v>
      </c>
      <c r="U24" s="143"/>
      <c r="V24" s="191"/>
      <c r="W24" s="146"/>
      <c r="X24" s="147"/>
      <c r="Y24" s="183"/>
      <c r="Z24" s="331"/>
      <c r="AA24" s="332"/>
      <c r="AB24" s="332"/>
      <c r="AC24" s="332"/>
      <c r="AD24" s="332"/>
      <c r="AE24" s="333"/>
      <c r="AF24" s="182"/>
    </row>
    <row r="25" spans="2:32" s="133" customFormat="1" ht="15" customHeight="1">
      <c r="B25" s="142" t="s">
        <v>433</v>
      </c>
      <c r="C25" s="143"/>
      <c r="D25" s="191"/>
      <c r="E25" s="146"/>
      <c r="F25" s="147"/>
      <c r="G25" s="183"/>
      <c r="H25" s="142" t="s">
        <v>433</v>
      </c>
      <c r="I25" s="143"/>
      <c r="J25" s="191"/>
      <c r="K25" s="146"/>
      <c r="L25" s="147"/>
      <c r="M25" s="183"/>
      <c r="N25" s="142" t="s">
        <v>433</v>
      </c>
      <c r="O25" s="143"/>
      <c r="P25" s="191"/>
      <c r="Q25" s="146"/>
      <c r="R25" s="147"/>
      <c r="S25" s="184"/>
      <c r="T25" s="142" t="s">
        <v>433</v>
      </c>
      <c r="U25" s="143"/>
      <c r="V25" s="191"/>
      <c r="W25" s="146"/>
      <c r="X25" s="147"/>
      <c r="Y25" s="183"/>
      <c r="Z25" s="331"/>
      <c r="AA25" s="332"/>
      <c r="AB25" s="332"/>
      <c r="AC25" s="332"/>
      <c r="AD25" s="332"/>
      <c r="AE25" s="333"/>
      <c r="AF25" s="182"/>
    </row>
    <row r="26" spans="2:32" s="133" customFormat="1" ht="15" customHeight="1">
      <c r="B26" s="142" t="s">
        <v>436</v>
      </c>
      <c r="C26" s="143"/>
      <c r="D26" s="191"/>
      <c r="E26" s="146"/>
      <c r="F26" s="147"/>
      <c r="G26" s="183"/>
      <c r="H26" s="142" t="s">
        <v>436</v>
      </c>
      <c r="I26" s="143"/>
      <c r="J26" s="191"/>
      <c r="K26" s="146"/>
      <c r="L26" s="147"/>
      <c r="M26" s="183"/>
      <c r="N26" s="142" t="s">
        <v>436</v>
      </c>
      <c r="O26" s="143"/>
      <c r="P26" s="191"/>
      <c r="Q26" s="146"/>
      <c r="R26" s="147"/>
      <c r="S26" s="184"/>
      <c r="T26" s="142" t="s">
        <v>436</v>
      </c>
      <c r="U26" s="143"/>
      <c r="V26" s="191"/>
      <c r="W26" s="146"/>
      <c r="X26" s="147"/>
      <c r="Y26" s="183"/>
      <c r="Z26" s="331"/>
      <c r="AA26" s="332"/>
      <c r="AB26" s="332"/>
      <c r="AC26" s="332"/>
      <c r="AD26" s="332"/>
      <c r="AE26" s="333"/>
      <c r="AF26" s="182"/>
    </row>
    <row r="27" spans="2:32" s="133" customFormat="1" ht="15" customHeight="1">
      <c r="B27" s="142" t="s">
        <v>438</v>
      </c>
      <c r="C27" s="143"/>
      <c r="D27" s="191"/>
      <c r="E27" s="146"/>
      <c r="F27" s="147"/>
      <c r="G27" s="183"/>
      <c r="H27" s="142" t="s">
        <v>438</v>
      </c>
      <c r="I27" s="143"/>
      <c r="J27" s="191"/>
      <c r="K27" s="146"/>
      <c r="L27" s="147"/>
      <c r="M27" s="183"/>
      <c r="N27" s="142" t="s">
        <v>438</v>
      </c>
      <c r="O27" s="143"/>
      <c r="P27" s="191"/>
      <c r="Q27" s="146"/>
      <c r="R27" s="147"/>
      <c r="S27" s="184"/>
      <c r="T27" s="142" t="s">
        <v>438</v>
      </c>
      <c r="U27" s="143"/>
      <c r="V27" s="191"/>
      <c r="W27" s="146"/>
      <c r="X27" s="147"/>
      <c r="Y27" s="183"/>
      <c r="Z27" s="331"/>
      <c r="AA27" s="332"/>
      <c r="AB27" s="332"/>
      <c r="AC27" s="332"/>
      <c r="AD27" s="332"/>
      <c r="AE27" s="333"/>
      <c r="AF27" s="182"/>
    </row>
    <row r="28" spans="2:32" s="133" customFormat="1" ht="15" customHeight="1">
      <c r="B28" s="142" t="s">
        <v>439</v>
      </c>
      <c r="C28" s="143"/>
      <c r="D28" s="144"/>
      <c r="E28" s="152"/>
      <c r="F28" s="147"/>
      <c r="G28" s="186"/>
      <c r="H28" s="142" t="s">
        <v>439</v>
      </c>
      <c r="I28" s="143"/>
      <c r="J28" s="144"/>
      <c r="K28" s="152"/>
      <c r="L28" s="147"/>
      <c r="M28" s="186"/>
      <c r="N28" s="142" t="s">
        <v>439</v>
      </c>
      <c r="O28" s="143"/>
      <c r="P28" s="144"/>
      <c r="Q28" s="152"/>
      <c r="R28" s="147"/>
      <c r="S28" s="187"/>
      <c r="T28" s="142" t="s">
        <v>439</v>
      </c>
      <c r="U28" s="143"/>
      <c r="V28" s="144"/>
      <c r="W28" s="152"/>
      <c r="X28" s="147"/>
      <c r="Y28" s="186"/>
      <c r="Z28" s="331"/>
      <c r="AA28" s="332"/>
      <c r="AB28" s="332"/>
      <c r="AC28" s="332"/>
      <c r="AD28" s="332"/>
      <c r="AE28" s="333"/>
      <c r="AF28" s="182"/>
    </row>
    <row r="29" spans="2:32" s="133" customFormat="1" ht="15" customHeight="1">
      <c r="B29" s="142" t="s">
        <v>440</v>
      </c>
      <c r="C29" s="143"/>
      <c r="D29" s="144"/>
      <c r="E29" s="146"/>
      <c r="F29" s="147"/>
      <c r="G29" s="183"/>
      <c r="H29" s="142" t="s">
        <v>440</v>
      </c>
      <c r="I29" s="143"/>
      <c r="J29" s="144"/>
      <c r="K29" s="146"/>
      <c r="L29" s="147"/>
      <c r="M29" s="183"/>
      <c r="N29" s="142" t="s">
        <v>440</v>
      </c>
      <c r="O29" s="143"/>
      <c r="P29" s="144"/>
      <c r="Q29" s="146"/>
      <c r="R29" s="147"/>
      <c r="S29" s="184"/>
      <c r="T29" s="142" t="s">
        <v>440</v>
      </c>
      <c r="U29" s="143"/>
      <c r="V29" s="144"/>
      <c r="W29" s="146"/>
      <c r="X29" s="147"/>
      <c r="Y29" s="183"/>
      <c r="Z29" s="331"/>
      <c r="AA29" s="332"/>
      <c r="AB29" s="332"/>
      <c r="AC29" s="332"/>
      <c r="AD29" s="332"/>
      <c r="AE29" s="333"/>
      <c r="AF29" s="182"/>
    </row>
    <row r="30" spans="2:32" s="133" customFormat="1" ht="15" customHeight="1">
      <c r="B30" s="142" t="s">
        <v>441</v>
      </c>
      <c r="C30" s="143"/>
      <c r="D30" s="144"/>
      <c r="E30" s="146"/>
      <c r="F30" s="147"/>
      <c r="G30" s="183"/>
      <c r="H30" s="142" t="s">
        <v>441</v>
      </c>
      <c r="I30" s="143"/>
      <c r="J30" s="144"/>
      <c r="K30" s="146"/>
      <c r="L30" s="147"/>
      <c r="M30" s="183"/>
      <c r="N30" s="142" t="s">
        <v>441</v>
      </c>
      <c r="O30" s="143"/>
      <c r="P30" s="144"/>
      <c r="Q30" s="146"/>
      <c r="R30" s="147"/>
      <c r="S30" s="184"/>
      <c r="T30" s="142" t="s">
        <v>441</v>
      </c>
      <c r="U30" s="143"/>
      <c r="V30" s="144"/>
      <c r="W30" s="146"/>
      <c r="X30" s="147"/>
      <c r="Y30" s="183"/>
      <c r="Z30" s="331"/>
      <c r="AA30" s="332"/>
      <c r="AB30" s="332"/>
      <c r="AC30" s="332"/>
      <c r="AD30" s="332"/>
      <c r="AE30" s="333"/>
      <c r="AF30" s="182"/>
    </row>
    <row r="31" spans="2:32" s="133" customFormat="1" ht="15" customHeight="1">
      <c r="B31" s="142" t="s">
        <v>442</v>
      </c>
      <c r="C31" s="143"/>
      <c r="D31" s="144"/>
      <c r="E31" s="146"/>
      <c r="F31" s="147"/>
      <c r="G31" s="183"/>
      <c r="H31" s="142" t="s">
        <v>442</v>
      </c>
      <c r="I31" s="143"/>
      <c r="J31" s="144"/>
      <c r="K31" s="146"/>
      <c r="L31" s="147"/>
      <c r="M31" s="183"/>
      <c r="N31" s="142" t="s">
        <v>442</v>
      </c>
      <c r="O31" s="143"/>
      <c r="P31" s="144"/>
      <c r="Q31" s="146"/>
      <c r="R31" s="147"/>
      <c r="S31" s="184"/>
      <c r="T31" s="142" t="s">
        <v>442</v>
      </c>
      <c r="U31" s="143"/>
      <c r="V31" s="144"/>
      <c r="W31" s="146"/>
      <c r="X31" s="147"/>
      <c r="Y31" s="183"/>
      <c r="Z31" s="331"/>
      <c r="AA31" s="332"/>
      <c r="AB31" s="332"/>
      <c r="AC31" s="332"/>
      <c r="AD31" s="332"/>
      <c r="AE31" s="333"/>
      <c r="AF31" s="182"/>
    </row>
    <row r="32" spans="2:32" s="133" customFormat="1" ht="15" customHeight="1">
      <c r="B32" s="142" t="s">
        <v>443</v>
      </c>
      <c r="C32" s="143"/>
      <c r="D32" s="144"/>
      <c r="E32" s="146"/>
      <c r="F32" s="147"/>
      <c r="G32" s="183"/>
      <c r="H32" s="142" t="s">
        <v>443</v>
      </c>
      <c r="I32" s="143"/>
      <c r="J32" s="144"/>
      <c r="K32" s="146"/>
      <c r="L32" s="147"/>
      <c r="M32" s="183"/>
      <c r="N32" s="142" t="s">
        <v>443</v>
      </c>
      <c r="O32" s="143"/>
      <c r="P32" s="144"/>
      <c r="Q32" s="146"/>
      <c r="R32" s="147"/>
      <c r="S32" s="184"/>
      <c r="T32" s="142" t="s">
        <v>443</v>
      </c>
      <c r="U32" s="143"/>
      <c r="V32" s="144"/>
      <c r="W32" s="146"/>
      <c r="X32" s="147"/>
      <c r="Y32" s="183"/>
      <c r="Z32" s="331"/>
      <c r="AA32" s="332"/>
      <c r="AB32" s="332"/>
      <c r="AC32" s="332"/>
      <c r="AD32" s="332"/>
      <c r="AE32" s="333"/>
      <c r="AF32" s="182"/>
    </row>
    <row r="33" spans="2:32" s="133" customFormat="1" ht="15" customHeight="1">
      <c r="B33" s="162" t="s">
        <v>797</v>
      </c>
      <c r="C33" s="163"/>
      <c r="D33" s="164"/>
      <c r="E33" s="167"/>
      <c r="F33" s="165"/>
      <c r="G33" s="192"/>
      <c r="H33" s="162" t="s">
        <v>797</v>
      </c>
      <c r="I33" s="163"/>
      <c r="J33" s="164"/>
      <c r="K33" s="167"/>
      <c r="L33" s="165"/>
      <c r="M33" s="192"/>
      <c r="N33" s="162" t="s">
        <v>797</v>
      </c>
      <c r="O33" s="163"/>
      <c r="P33" s="164"/>
      <c r="Q33" s="167"/>
      <c r="R33" s="165"/>
      <c r="S33" s="189"/>
      <c r="T33" s="162" t="s">
        <v>797</v>
      </c>
      <c r="U33" s="163"/>
      <c r="V33" s="164"/>
      <c r="W33" s="167"/>
      <c r="X33" s="165"/>
      <c r="Y33" s="192"/>
      <c r="Z33" s="331"/>
      <c r="AA33" s="332"/>
      <c r="AB33" s="332"/>
      <c r="AC33" s="332"/>
      <c r="AD33" s="332"/>
      <c r="AE33" s="333"/>
      <c r="AF33" s="182"/>
    </row>
    <row r="34" spans="1:32" s="133" customFormat="1" ht="13.5" customHeight="1">
      <c r="A34" s="169"/>
      <c r="B34" s="170"/>
      <c r="C34" s="171" t="s">
        <v>986</v>
      </c>
      <c r="D34" s="172">
        <f>SUM(D9:D33)</f>
        <v>11900</v>
      </c>
      <c r="E34" s="172">
        <f>SUM(E9:E33)</f>
        <v>0</v>
      </c>
      <c r="F34" s="172">
        <f>SUM(F9:F33)</f>
        <v>850</v>
      </c>
      <c r="G34" s="172">
        <f>SUM(G9:G33)</f>
        <v>0</v>
      </c>
      <c r="H34" s="170"/>
      <c r="I34" s="171" t="s">
        <v>986</v>
      </c>
      <c r="J34" s="172">
        <f>SUM(J9:J33)</f>
        <v>13600</v>
      </c>
      <c r="K34" s="172">
        <f>SUM(K9:K33)</f>
        <v>0</v>
      </c>
      <c r="L34" s="172">
        <f>SUM(L9:L33)</f>
        <v>3500</v>
      </c>
      <c r="M34" s="172">
        <f>SUM(M9:M33)</f>
        <v>0</v>
      </c>
      <c r="N34" s="170"/>
      <c r="O34" s="171" t="s">
        <v>986</v>
      </c>
      <c r="P34" s="172">
        <f>SUM(P9:P33)</f>
        <v>8400</v>
      </c>
      <c r="Q34" s="172">
        <f>SUM(Q9:Q33)</f>
        <v>0</v>
      </c>
      <c r="R34" s="172">
        <f>SUM(R9:R33)</f>
        <v>0</v>
      </c>
      <c r="S34" s="172">
        <f>SUM(S9:S33)</f>
        <v>0</v>
      </c>
      <c r="T34" s="170"/>
      <c r="U34" s="171" t="s">
        <v>986</v>
      </c>
      <c r="V34" s="172">
        <f>SUM(V9:V33)</f>
        <v>20400</v>
      </c>
      <c r="W34" s="172">
        <f>SUM(W9:W33)</f>
        <v>0</v>
      </c>
      <c r="X34" s="172">
        <f>SUM(X9:X33)</f>
        <v>500</v>
      </c>
      <c r="Y34" s="172">
        <f>SUM(Y9:Y33)</f>
        <v>0</v>
      </c>
      <c r="Z34" s="334"/>
      <c r="AA34" s="335"/>
      <c r="AB34" s="335"/>
      <c r="AC34" s="335"/>
      <c r="AD34" s="335"/>
      <c r="AE34" s="336"/>
      <c r="AF34" s="141"/>
    </row>
    <row r="35" spans="1:32" ht="18" customHeight="1">
      <c r="A35" s="110"/>
      <c r="B35" s="368" t="s">
        <v>813</v>
      </c>
      <c r="C35" s="368"/>
      <c r="D35" s="368"/>
      <c r="E35" s="116"/>
      <c r="F35" s="116"/>
      <c r="G35" s="116"/>
      <c r="H35" s="369" t="s">
        <v>297</v>
      </c>
      <c r="I35" s="369"/>
      <c r="J35" s="379">
        <f>D49+J49+P49+V49</f>
        <v>20650</v>
      </c>
      <c r="K35" s="379"/>
      <c r="L35" s="380">
        <f>F49+L49+R49+X49+AD19</f>
        <v>1700</v>
      </c>
      <c r="M35" s="380"/>
      <c r="N35" s="120"/>
      <c r="O35" s="175" t="s">
        <v>298</v>
      </c>
      <c r="P35" s="379">
        <f>E49+K49+Q49+W49</f>
        <v>0</v>
      </c>
      <c r="Q35" s="379"/>
      <c r="R35" s="380">
        <f>G49+M49+S49+Y49+AE19</f>
        <v>0</v>
      </c>
      <c r="S35" s="380"/>
      <c r="T35" s="120"/>
      <c r="U35" s="120"/>
      <c r="V35" s="120"/>
      <c r="W35" s="120"/>
      <c r="X35" s="120"/>
      <c r="Y35" s="120"/>
      <c r="Z35" s="114"/>
      <c r="AA35" s="114"/>
      <c r="AB35" s="125"/>
      <c r="AC35" s="126"/>
      <c r="AD35" s="126"/>
      <c r="AE35" s="126"/>
      <c r="AF35" s="120"/>
    </row>
    <row r="36" spans="2:32" ht="15" customHeight="1">
      <c r="B36" s="371" t="s">
        <v>299</v>
      </c>
      <c r="C36" s="372"/>
      <c r="D36" s="372"/>
      <c r="E36" s="372"/>
      <c r="F36" s="372"/>
      <c r="G36" s="373"/>
      <c r="H36" s="371" t="s">
        <v>300</v>
      </c>
      <c r="I36" s="372"/>
      <c r="J36" s="372"/>
      <c r="K36" s="372"/>
      <c r="L36" s="372"/>
      <c r="M36" s="373"/>
      <c r="N36" s="371" t="s">
        <v>301</v>
      </c>
      <c r="O36" s="372"/>
      <c r="P36" s="372"/>
      <c r="Q36" s="372"/>
      <c r="R36" s="372"/>
      <c r="S36" s="373"/>
      <c r="T36" s="371" t="s">
        <v>302</v>
      </c>
      <c r="U36" s="372"/>
      <c r="V36" s="372"/>
      <c r="W36" s="372"/>
      <c r="X36" s="372"/>
      <c r="Y36" s="373"/>
      <c r="Z36" s="357" t="s">
        <v>1036</v>
      </c>
      <c r="AA36" s="358"/>
      <c r="AB36" s="358"/>
      <c r="AC36" s="358"/>
      <c r="AD36" s="358"/>
      <c r="AE36" s="359"/>
      <c r="AF36" s="176"/>
    </row>
    <row r="37" spans="2:32" s="128" customFormat="1" ht="15" customHeight="1">
      <c r="B37" s="354"/>
      <c r="C37" s="337" t="s">
        <v>1016</v>
      </c>
      <c r="D37" s="337" t="s">
        <v>1015</v>
      </c>
      <c r="E37" s="338"/>
      <c r="F37" s="337" t="s">
        <v>987</v>
      </c>
      <c r="G37" s="365"/>
      <c r="H37" s="354"/>
      <c r="I37" s="337" t="s">
        <v>1016</v>
      </c>
      <c r="J37" s="337" t="s">
        <v>1015</v>
      </c>
      <c r="K37" s="338"/>
      <c r="L37" s="337" t="s">
        <v>987</v>
      </c>
      <c r="M37" s="365"/>
      <c r="N37" s="354"/>
      <c r="O37" s="337" t="s">
        <v>1016</v>
      </c>
      <c r="P37" s="337" t="s">
        <v>1015</v>
      </c>
      <c r="Q37" s="338"/>
      <c r="R37" s="337" t="s">
        <v>987</v>
      </c>
      <c r="S37" s="365"/>
      <c r="T37" s="354"/>
      <c r="U37" s="337" t="s">
        <v>1016</v>
      </c>
      <c r="V37" s="337" t="s">
        <v>1015</v>
      </c>
      <c r="W37" s="338"/>
      <c r="X37" s="337" t="s">
        <v>987</v>
      </c>
      <c r="Y37" s="365"/>
      <c r="Z37" s="382"/>
      <c r="AA37" s="383"/>
      <c r="AB37" s="383"/>
      <c r="AC37" s="383"/>
      <c r="AD37" s="383"/>
      <c r="AE37" s="384"/>
      <c r="AF37" s="177"/>
    </row>
    <row r="38" spans="1:32" s="128" customFormat="1" ht="13.5" customHeight="1">
      <c r="A38" s="130"/>
      <c r="B38" s="355"/>
      <c r="C38" s="352"/>
      <c r="D38" s="131" t="s">
        <v>297</v>
      </c>
      <c r="E38" s="132" t="s">
        <v>667</v>
      </c>
      <c r="F38" s="131" t="s">
        <v>297</v>
      </c>
      <c r="G38" s="132" t="s">
        <v>667</v>
      </c>
      <c r="H38" s="355"/>
      <c r="I38" s="352"/>
      <c r="J38" s="131" t="s">
        <v>297</v>
      </c>
      <c r="K38" s="132" t="s">
        <v>667</v>
      </c>
      <c r="L38" s="131" t="s">
        <v>297</v>
      </c>
      <c r="M38" s="132" t="s">
        <v>667</v>
      </c>
      <c r="N38" s="355"/>
      <c r="O38" s="352"/>
      <c r="P38" s="131" t="s">
        <v>297</v>
      </c>
      <c r="Q38" s="132" t="s">
        <v>667</v>
      </c>
      <c r="R38" s="131" t="s">
        <v>297</v>
      </c>
      <c r="S38" s="132" t="s">
        <v>667</v>
      </c>
      <c r="T38" s="355"/>
      <c r="U38" s="352"/>
      <c r="V38" s="131" t="s">
        <v>297</v>
      </c>
      <c r="W38" s="132" t="s">
        <v>667</v>
      </c>
      <c r="X38" s="131" t="s">
        <v>297</v>
      </c>
      <c r="Y38" s="132" t="s">
        <v>667</v>
      </c>
      <c r="Z38" s="331"/>
      <c r="AA38" s="332"/>
      <c r="AB38" s="332"/>
      <c r="AC38" s="332"/>
      <c r="AD38" s="332"/>
      <c r="AE38" s="333"/>
      <c r="AF38" s="177"/>
    </row>
    <row r="39" spans="2:32" s="133" customFormat="1" ht="15" customHeight="1">
      <c r="B39" s="134" t="s">
        <v>0</v>
      </c>
      <c r="C39" s="135"/>
      <c r="D39" s="136"/>
      <c r="E39" s="138"/>
      <c r="F39" s="136"/>
      <c r="G39" s="180"/>
      <c r="H39" s="134" t="s">
        <v>0</v>
      </c>
      <c r="I39" s="135" t="s">
        <v>1124</v>
      </c>
      <c r="J39" s="136">
        <v>1650</v>
      </c>
      <c r="K39" s="138"/>
      <c r="L39" s="136">
        <v>400</v>
      </c>
      <c r="M39" s="179"/>
      <c r="N39" s="134" t="s">
        <v>0</v>
      </c>
      <c r="O39" s="135" t="s">
        <v>1313</v>
      </c>
      <c r="P39" s="136" t="s">
        <v>1314</v>
      </c>
      <c r="Q39" s="138"/>
      <c r="R39" s="136"/>
      <c r="S39" s="180"/>
      <c r="T39" s="134" t="s">
        <v>0</v>
      </c>
      <c r="U39" s="135" t="s">
        <v>1431</v>
      </c>
      <c r="V39" s="136">
        <v>1400</v>
      </c>
      <c r="W39" s="138"/>
      <c r="X39" s="136">
        <v>300</v>
      </c>
      <c r="Y39" s="179"/>
      <c r="Z39" s="331"/>
      <c r="AA39" s="332"/>
      <c r="AB39" s="332"/>
      <c r="AC39" s="332"/>
      <c r="AD39" s="332"/>
      <c r="AE39" s="333"/>
      <c r="AF39" s="182"/>
    </row>
    <row r="40" spans="2:32" s="133" customFormat="1" ht="15" customHeight="1">
      <c r="B40" s="142" t="s">
        <v>306</v>
      </c>
      <c r="C40" s="143" t="s">
        <v>470</v>
      </c>
      <c r="D40" s="144">
        <v>2800</v>
      </c>
      <c r="E40" s="146"/>
      <c r="F40" s="144">
        <v>150</v>
      </c>
      <c r="G40" s="183"/>
      <c r="H40" s="142" t="s">
        <v>306</v>
      </c>
      <c r="I40" s="143" t="s">
        <v>629</v>
      </c>
      <c r="J40" s="144">
        <v>850</v>
      </c>
      <c r="K40" s="146"/>
      <c r="L40" s="144"/>
      <c r="M40" s="183"/>
      <c r="N40" s="142" t="s">
        <v>306</v>
      </c>
      <c r="O40" s="143" t="s">
        <v>471</v>
      </c>
      <c r="P40" s="144">
        <v>1450</v>
      </c>
      <c r="Q40" s="146"/>
      <c r="R40" s="144"/>
      <c r="S40" s="184"/>
      <c r="T40" s="142" t="s">
        <v>306</v>
      </c>
      <c r="U40" s="143" t="s">
        <v>194</v>
      </c>
      <c r="V40" s="144">
        <v>2300</v>
      </c>
      <c r="W40" s="146"/>
      <c r="X40" s="144">
        <v>100</v>
      </c>
      <c r="Y40" s="183"/>
      <c r="Z40" s="331"/>
      <c r="AA40" s="332"/>
      <c r="AB40" s="332"/>
      <c r="AC40" s="332"/>
      <c r="AD40" s="332"/>
      <c r="AE40" s="333"/>
      <c r="AF40" s="182"/>
    </row>
    <row r="41" spans="2:32" s="133" customFormat="1" ht="15" customHeight="1">
      <c r="B41" s="142" t="s">
        <v>307</v>
      </c>
      <c r="C41" s="143"/>
      <c r="D41" s="144"/>
      <c r="E41" s="146"/>
      <c r="F41" s="144"/>
      <c r="G41" s="184"/>
      <c r="H41" s="142" t="s">
        <v>307</v>
      </c>
      <c r="I41" s="143" t="s">
        <v>471</v>
      </c>
      <c r="J41" s="144">
        <v>3050</v>
      </c>
      <c r="K41" s="146"/>
      <c r="L41" s="144">
        <v>400</v>
      </c>
      <c r="M41" s="183"/>
      <c r="N41" s="142" t="s">
        <v>307</v>
      </c>
      <c r="O41" s="143" t="s">
        <v>1124</v>
      </c>
      <c r="P41" s="144">
        <v>650</v>
      </c>
      <c r="Q41" s="146"/>
      <c r="R41" s="144"/>
      <c r="S41" s="184"/>
      <c r="T41" s="142" t="s">
        <v>307</v>
      </c>
      <c r="U41" s="412" t="s">
        <v>1257</v>
      </c>
      <c r="V41" s="413"/>
      <c r="W41" s="414"/>
      <c r="X41" s="144"/>
      <c r="Y41" s="183"/>
      <c r="Z41" s="331"/>
      <c r="AA41" s="332"/>
      <c r="AB41" s="332"/>
      <c r="AC41" s="332"/>
      <c r="AD41" s="332"/>
      <c r="AE41" s="333"/>
      <c r="AF41" s="182"/>
    </row>
    <row r="42" spans="2:32" s="133" customFormat="1" ht="15" customHeight="1">
      <c r="B42" s="142" t="s">
        <v>308</v>
      </c>
      <c r="C42" s="143" t="s">
        <v>1419</v>
      </c>
      <c r="D42" s="144" t="s">
        <v>1416</v>
      </c>
      <c r="E42" s="146"/>
      <c r="F42" s="144"/>
      <c r="G42" s="184"/>
      <c r="H42" s="142" t="s">
        <v>308</v>
      </c>
      <c r="I42" s="143" t="s">
        <v>470</v>
      </c>
      <c r="J42" s="144">
        <v>1700</v>
      </c>
      <c r="K42" s="146"/>
      <c r="L42" s="144">
        <v>250</v>
      </c>
      <c r="M42" s="183"/>
      <c r="N42" s="142" t="s">
        <v>308</v>
      </c>
      <c r="O42" s="143"/>
      <c r="P42" s="144"/>
      <c r="Q42" s="146"/>
      <c r="R42" s="144"/>
      <c r="S42" s="184"/>
      <c r="T42" s="142" t="s">
        <v>308</v>
      </c>
      <c r="U42" s="143" t="s">
        <v>470</v>
      </c>
      <c r="V42" s="144">
        <v>900</v>
      </c>
      <c r="W42" s="146"/>
      <c r="X42" s="144">
        <v>50</v>
      </c>
      <c r="Y42" s="183"/>
      <c r="Z42" s="331"/>
      <c r="AA42" s="332"/>
      <c r="AB42" s="332"/>
      <c r="AC42" s="332"/>
      <c r="AD42" s="332"/>
      <c r="AE42" s="333"/>
      <c r="AF42" s="182"/>
    </row>
    <row r="43" spans="2:32" s="133" customFormat="1" ht="15" customHeight="1">
      <c r="B43" s="142" t="s">
        <v>309</v>
      </c>
      <c r="C43" s="143" t="s">
        <v>1418</v>
      </c>
      <c r="D43" s="144">
        <v>800</v>
      </c>
      <c r="E43" s="152"/>
      <c r="F43" s="151">
        <v>50</v>
      </c>
      <c r="G43" s="186"/>
      <c r="H43" s="242" t="s">
        <v>821</v>
      </c>
      <c r="I43" s="143" t="s">
        <v>820</v>
      </c>
      <c r="J43" s="144" t="s">
        <v>822</v>
      </c>
      <c r="K43" s="152"/>
      <c r="L43" s="151"/>
      <c r="M43" s="186"/>
      <c r="N43" s="142" t="s">
        <v>309</v>
      </c>
      <c r="O43" s="143" t="s">
        <v>1125</v>
      </c>
      <c r="P43" s="144">
        <v>2100</v>
      </c>
      <c r="Q43" s="152"/>
      <c r="R43" s="151"/>
      <c r="S43" s="187"/>
      <c r="T43" s="142" t="s">
        <v>309</v>
      </c>
      <c r="U43" s="143" t="s">
        <v>1432</v>
      </c>
      <c r="V43" s="144">
        <v>1000</v>
      </c>
      <c r="W43" s="152"/>
      <c r="X43" s="151"/>
      <c r="Y43" s="186"/>
      <c r="Z43" s="331"/>
      <c r="AA43" s="332"/>
      <c r="AB43" s="332"/>
      <c r="AC43" s="332"/>
      <c r="AD43" s="332"/>
      <c r="AE43" s="333"/>
      <c r="AF43" s="182"/>
    </row>
    <row r="44" spans="2:32" s="133" customFormat="1" ht="15" customHeight="1">
      <c r="B44" s="142" t="s">
        <v>312</v>
      </c>
      <c r="C44" s="143"/>
      <c r="D44" s="144"/>
      <c r="E44" s="146"/>
      <c r="F44" s="144"/>
      <c r="G44" s="184"/>
      <c r="H44" s="142" t="s">
        <v>312</v>
      </c>
      <c r="I44" s="143"/>
      <c r="J44" s="144"/>
      <c r="K44" s="146"/>
      <c r="L44" s="144"/>
      <c r="M44" s="183"/>
      <c r="N44" s="142" t="s">
        <v>312</v>
      </c>
      <c r="O44" s="143" t="s">
        <v>335</v>
      </c>
      <c r="P44" s="144" t="s">
        <v>335</v>
      </c>
      <c r="Q44" s="146"/>
      <c r="R44" s="144"/>
      <c r="S44" s="184"/>
      <c r="T44" s="142" t="s">
        <v>312</v>
      </c>
      <c r="U44" s="143"/>
      <c r="V44" s="144"/>
      <c r="W44" s="146"/>
      <c r="X44" s="144"/>
      <c r="Y44" s="183"/>
      <c r="Z44" s="331"/>
      <c r="AA44" s="332"/>
      <c r="AB44" s="332"/>
      <c r="AC44" s="332"/>
      <c r="AD44" s="332"/>
      <c r="AE44" s="333"/>
      <c r="AF44" s="182"/>
    </row>
    <row r="45" spans="2:32" s="133" customFormat="1" ht="15" customHeight="1">
      <c r="B45" s="142" t="s">
        <v>313</v>
      </c>
      <c r="C45" s="143"/>
      <c r="D45" s="144"/>
      <c r="E45" s="146"/>
      <c r="F45" s="144"/>
      <c r="G45" s="184"/>
      <c r="H45" s="142" t="s">
        <v>313</v>
      </c>
      <c r="I45" s="143"/>
      <c r="J45" s="144"/>
      <c r="K45" s="146"/>
      <c r="L45" s="144"/>
      <c r="M45" s="183"/>
      <c r="N45" s="142" t="s">
        <v>313</v>
      </c>
      <c r="O45" s="143"/>
      <c r="P45" s="144"/>
      <c r="Q45" s="146"/>
      <c r="R45" s="144"/>
      <c r="S45" s="184"/>
      <c r="T45" s="142" t="s">
        <v>313</v>
      </c>
      <c r="U45" s="143"/>
      <c r="V45" s="144"/>
      <c r="W45" s="146"/>
      <c r="X45" s="144"/>
      <c r="Y45" s="183"/>
      <c r="Z45" s="331"/>
      <c r="AA45" s="332"/>
      <c r="AB45" s="332"/>
      <c r="AC45" s="332"/>
      <c r="AD45" s="332"/>
      <c r="AE45" s="333"/>
      <c r="AF45" s="182"/>
    </row>
    <row r="46" spans="2:32" s="133" customFormat="1" ht="15" customHeight="1">
      <c r="B46" s="142" t="s">
        <v>314</v>
      </c>
      <c r="C46" s="143"/>
      <c r="D46" s="144"/>
      <c r="E46" s="146"/>
      <c r="F46" s="144"/>
      <c r="G46" s="184"/>
      <c r="H46" s="142" t="s">
        <v>314</v>
      </c>
      <c r="I46" s="143"/>
      <c r="J46" s="144"/>
      <c r="K46" s="146"/>
      <c r="L46" s="144"/>
      <c r="M46" s="183"/>
      <c r="N46" s="142" t="s">
        <v>314</v>
      </c>
      <c r="O46" s="143"/>
      <c r="P46" s="144"/>
      <c r="Q46" s="146"/>
      <c r="R46" s="144"/>
      <c r="S46" s="184"/>
      <c r="T46" s="142" t="s">
        <v>314</v>
      </c>
      <c r="U46" s="143"/>
      <c r="V46" s="144"/>
      <c r="W46" s="146"/>
      <c r="X46" s="144"/>
      <c r="Y46" s="183"/>
      <c r="Z46" s="331"/>
      <c r="AA46" s="332"/>
      <c r="AB46" s="332"/>
      <c r="AC46" s="332"/>
      <c r="AD46" s="332"/>
      <c r="AE46" s="333"/>
      <c r="AF46" s="182"/>
    </row>
    <row r="47" spans="2:32" s="133" customFormat="1" ht="15" customHeight="1">
      <c r="B47" s="142" t="s">
        <v>353</v>
      </c>
      <c r="C47" s="143"/>
      <c r="D47" s="144"/>
      <c r="E47" s="146"/>
      <c r="F47" s="144"/>
      <c r="G47" s="184"/>
      <c r="H47" s="142" t="s">
        <v>353</v>
      </c>
      <c r="I47" s="143"/>
      <c r="J47" s="144"/>
      <c r="K47" s="146"/>
      <c r="L47" s="144"/>
      <c r="M47" s="183"/>
      <c r="N47" s="142" t="s">
        <v>353</v>
      </c>
      <c r="O47" s="143"/>
      <c r="P47" s="144"/>
      <c r="Q47" s="146"/>
      <c r="R47" s="144"/>
      <c r="S47" s="184"/>
      <c r="T47" s="142" t="s">
        <v>353</v>
      </c>
      <c r="U47" s="143"/>
      <c r="V47" s="144"/>
      <c r="W47" s="146"/>
      <c r="X47" s="144"/>
      <c r="Y47" s="183"/>
      <c r="Z47" s="331"/>
      <c r="AA47" s="332"/>
      <c r="AB47" s="332"/>
      <c r="AC47" s="332"/>
      <c r="AD47" s="332"/>
      <c r="AE47" s="333"/>
      <c r="AF47" s="182"/>
    </row>
    <row r="48" spans="2:32" s="133" customFormat="1" ht="15" customHeight="1">
      <c r="B48" s="205" t="s">
        <v>388</v>
      </c>
      <c r="C48" s="163"/>
      <c r="D48" s="164"/>
      <c r="E48" s="167"/>
      <c r="F48" s="164"/>
      <c r="G48" s="189"/>
      <c r="H48" s="205" t="s">
        <v>388</v>
      </c>
      <c r="I48" s="163"/>
      <c r="J48" s="164"/>
      <c r="K48" s="167"/>
      <c r="L48" s="164"/>
      <c r="M48" s="192"/>
      <c r="N48" s="205" t="s">
        <v>388</v>
      </c>
      <c r="O48" s="163"/>
      <c r="P48" s="164"/>
      <c r="Q48" s="167"/>
      <c r="R48" s="164"/>
      <c r="S48" s="189"/>
      <c r="T48" s="205" t="s">
        <v>388</v>
      </c>
      <c r="U48" s="163"/>
      <c r="V48" s="164"/>
      <c r="W48" s="167"/>
      <c r="X48" s="164"/>
      <c r="Y48" s="192"/>
      <c r="Z48" s="331"/>
      <c r="AA48" s="332"/>
      <c r="AB48" s="332"/>
      <c r="AC48" s="332"/>
      <c r="AD48" s="332"/>
      <c r="AE48" s="333"/>
      <c r="AF48" s="182"/>
    </row>
    <row r="49" spans="1:32" s="133" customFormat="1" ht="13.5" customHeight="1">
      <c r="A49" s="169"/>
      <c r="B49" s="208"/>
      <c r="C49" s="171" t="s">
        <v>986</v>
      </c>
      <c r="D49" s="172">
        <f>SUM(D39:D48)</f>
        <v>3600</v>
      </c>
      <c r="E49" s="172">
        <f>SUM(E39:E48)</f>
        <v>0</v>
      </c>
      <c r="F49" s="172">
        <f>SUM(F39:F48)</f>
        <v>200</v>
      </c>
      <c r="G49" s="172">
        <f>SUM(G39:G48)</f>
        <v>0</v>
      </c>
      <c r="H49" s="208"/>
      <c r="I49" s="171" t="s">
        <v>986</v>
      </c>
      <c r="J49" s="172">
        <f>SUM(J39:J48)</f>
        <v>7250</v>
      </c>
      <c r="K49" s="172">
        <f>SUM(K39:K48)</f>
        <v>0</v>
      </c>
      <c r="L49" s="172">
        <f>SUM(L39:L48)</f>
        <v>1050</v>
      </c>
      <c r="M49" s="172">
        <f>SUM(M39:M48)</f>
        <v>0</v>
      </c>
      <c r="N49" s="208"/>
      <c r="O49" s="171" t="s">
        <v>986</v>
      </c>
      <c r="P49" s="172">
        <f>SUM(P39:P48)</f>
        <v>4200</v>
      </c>
      <c r="Q49" s="172">
        <f>SUM(Q39:Q48)</f>
        <v>0</v>
      </c>
      <c r="R49" s="172">
        <f>SUM(R39:R48)</f>
        <v>0</v>
      </c>
      <c r="S49" s="172">
        <f>SUM(S39:S48)</f>
        <v>0</v>
      </c>
      <c r="T49" s="208"/>
      <c r="U49" s="171" t="s">
        <v>986</v>
      </c>
      <c r="V49" s="172">
        <f>SUM(V39:V48)</f>
        <v>5600</v>
      </c>
      <c r="W49" s="172">
        <f>SUM(W39:W48)</f>
        <v>0</v>
      </c>
      <c r="X49" s="172">
        <f>SUM(X39:X48)</f>
        <v>450</v>
      </c>
      <c r="Y49" s="172">
        <f>SUM(Y39:Y48)</f>
        <v>0</v>
      </c>
      <c r="Z49" s="334"/>
      <c r="AA49" s="335"/>
      <c r="AB49" s="335"/>
      <c r="AC49" s="335"/>
      <c r="AD49" s="335"/>
      <c r="AE49" s="336"/>
      <c r="AF49" s="182"/>
    </row>
    <row r="50" spans="2:31" s="193" customFormat="1" ht="13.5" customHeight="1">
      <c r="B50" s="194" t="s">
        <v>242</v>
      </c>
      <c r="AA50" s="236"/>
      <c r="AB50" s="236"/>
      <c r="AC50" s="236"/>
      <c r="AD50" s="23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16">
    <mergeCell ref="V37:W37"/>
    <mergeCell ref="X37:Y37"/>
    <mergeCell ref="AD51:AE51"/>
    <mergeCell ref="Z39:AE39"/>
    <mergeCell ref="Z40:AE40"/>
    <mergeCell ref="Z41:AE41"/>
    <mergeCell ref="Z37:AE37"/>
    <mergeCell ref="Z38:AE38"/>
    <mergeCell ref="Z48:AE48"/>
    <mergeCell ref="Z49:AE49"/>
    <mergeCell ref="N37:N38"/>
    <mergeCell ref="O37:O38"/>
    <mergeCell ref="P37:Q37"/>
    <mergeCell ref="R37:S37"/>
    <mergeCell ref="T37:T38"/>
    <mergeCell ref="U37:U38"/>
    <mergeCell ref="T36:Y36"/>
    <mergeCell ref="Z36:AE36"/>
    <mergeCell ref="B37:B38"/>
    <mergeCell ref="C37:C38"/>
    <mergeCell ref="D37:E37"/>
    <mergeCell ref="F37:G37"/>
    <mergeCell ref="H37:H38"/>
    <mergeCell ref="I37:I38"/>
    <mergeCell ref="J37:K37"/>
    <mergeCell ref="L37:M37"/>
    <mergeCell ref="P35:Q35"/>
    <mergeCell ref="R35:S35"/>
    <mergeCell ref="F7:G7"/>
    <mergeCell ref="B36:G36"/>
    <mergeCell ref="H36:M36"/>
    <mergeCell ref="N36:S36"/>
    <mergeCell ref="P7:Q7"/>
    <mergeCell ref="R7:S7"/>
    <mergeCell ref="H5:I5"/>
    <mergeCell ref="J5:K5"/>
    <mergeCell ref="B35:D35"/>
    <mergeCell ref="H35:I35"/>
    <mergeCell ref="J35:K35"/>
    <mergeCell ref="L35:M35"/>
    <mergeCell ref="J7:K7"/>
    <mergeCell ref="L7:M7"/>
    <mergeCell ref="AD3:AE3"/>
    <mergeCell ref="AD4:AE4"/>
    <mergeCell ref="U5:V5"/>
    <mergeCell ref="W5:Z5"/>
    <mergeCell ref="B6:G6"/>
    <mergeCell ref="H6:M6"/>
    <mergeCell ref="N6:S6"/>
    <mergeCell ref="T6:Y6"/>
    <mergeCell ref="Z6:AE6"/>
    <mergeCell ref="B5:D5"/>
    <mergeCell ref="X4:Z4"/>
    <mergeCell ref="AA4:AC4"/>
    <mergeCell ref="L5:M5"/>
    <mergeCell ref="P5:Q5"/>
    <mergeCell ref="R5:S5"/>
    <mergeCell ref="X3:Z3"/>
    <mergeCell ref="AA3:AC3"/>
    <mergeCell ref="A1:C1"/>
    <mergeCell ref="B3:D4"/>
    <mergeCell ref="E3:F3"/>
    <mergeCell ref="G3:I3"/>
    <mergeCell ref="J3:S3"/>
    <mergeCell ref="T3:V3"/>
    <mergeCell ref="E4:F4"/>
    <mergeCell ref="G4:I4"/>
    <mergeCell ref="J4:S4"/>
    <mergeCell ref="T4:W4"/>
    <mergeCell ref="AC55:AD55"/>
    <mergeCell ref="C7:C8"/>
    <mergeCell ref="B7:B8"/>
    <mergeCell ref="H7:H8"/>
    <mergeCell ref="I7:I8"/>
    <mergeCell ref="N7:N8"/>
    <mergeCell ref="O7:O8"/>
    <mergeCell ref="T7:T8"/>
    <mergeCell ref="U7:U8"/>
    <mergeCell ref="D7:E7"/>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Z20:AE20"/>
    <mergeCell ref="Z21:AE21"/>
    <mergeCell ref="Z22:AE22"/>
    <mergeCell ref="Z23:AE23"/>
    <mergeCell ref="Z24:AE24"/>
    <mergeCell ref="Z25:AE25"/>
    <mergeCell ref="Z26:AE26"/>
    <mergeCell ref="Z27:AE27"/>
    <mergeCell ref="Z28:AE28"/>
    <mergeCell ref="Z47:AE47"/>
    <mergeCell ref="Z29:AE29"/>
    <mergeCell ref="Z30:AE30"/>
    <mergeCell ref="Z31:AE31"/>
    <mergeCell ref="Z32:AE32"/>
    <mergeCell ref="Z33:AE33"/>
    <mergeCell ref="Z34:AE34"/>
    <mergeCell ref="U41:W41"/>
    <mergeCell ref="Z42:AE42"/>
    <mergeCell ref="Z43:AE43"/>
    <mergeCell ref="Z44:AE44"/>
    <mergeCell ref="Z45:AE45"/>
    <mergeCell ref="Z46:AE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5.xml><?xml version="1.0" encoding="utf-8"?>
<worksheet xmlns="http://schemas.openxmlformats.org/spreadsheetml/2006/main" xmlns:r="http://schemas.openxmlformats.org/officeDocument/2006/relationships">
  <sheetPr codeName="Sheet39">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12</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823</v>
      </c>
      <c r="C5" s="370"/>
      <c r="D5" s="370"/>
      <c r="E5" s="116"/>
      <c r="F5" s="116"/>
      <c r="G5" s="116"/>
      <c r="H5" s="374" t="s">
        <v>297</v>
      </c>
      <c r="I5" s="374"/>
      <c r="J5" s="366">
        <f>D27+P27+J27+V27</f>
        <v>86450</v>
      </c>
      <c r="K5" s="366"/>
      <c r="L5" s="375">
        <f>F27+L27+R27+X27</f>
        <v>6650</v>
      </c>
      <c r="M5" s="375"/>
      <c r="N5" s="123"/>
      <c r="O5" s="116" t="s">
        <v>298</v>
      </c>
      <c r="P5" s="366">
        <f>E27+K27+Q27+W27</f>
        <v>0</v>
      </c>
      <c r="Q5" s="366"/>
      <c r="R5" s="375">
        <f>G27+M27+S27+Y27</f>
        <v>0</v>
      </c>
      <c r="S5" s="375"/>
      <c r="T5" s="123"/>
      <c r="U5" s="374" t="s">
        <v>369</v>
      </c>
      <c r="V5" s="374"/>
      <c r="W5" s="356">
        <f>P5+P28+P35+R5+R28+R35</f>
        <v>0</v>
      </c>
      <c r="X5" s="356"/>
      <c r="Y5" s="356"/>
      <c r="Z5" s="356"/>
      <c r="AA5" s="124" t="s">
        <v>296</v>
      </c>
      <c r="AB5" s="116"/>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1134</v>
      </c>
      <c r="D9" s="136">
        <v>2000</v>
      </c>
      <c r="E9" s="138"/>
      <c r="F9" s="136">
        <v>350</v>
      </c>
      <c r="G9" s="201"/>
      <c r="H9" s="134" t="s">
        <v>0</v>
      </c>
      <c r="I9" s="135" t="s">
        <v>1127</v>
      </c>
      <c r="J9" s="136">
        <v>2850</v>
      </c>
      <c r="K9" s="138"/>
      <c r="L9" s="136">
        <v>900</v>
      </c>
      <c r="M9" s="138"/>
      <c r="N9" s="134" t="s">
        <v>0</v>
      </c>
      <c r="O9" s="135" t="s">
        <v>637</v>
      </c>
      <c r="P9" s="136">
        <v>1100</v>
      </c>
      <c r="Q9" s="138"/>
      <c r="R9" s="139"/>
      <c r="S9" s="136"/>
      <c r="T9" s="134" t="s">
        <v>0</v>
      </c>
      <c r="U9" s="135" t="s">
        <v>1127</v>
      </c>
      <c r="V9" s="136">
        <v>6750</v>
      </c>
      <c r="W9" s="138"/>
      <c r="X9" s="136">
        <v>400</v>
      </c>
      <c r="Y9" s="230"/>
      <c r="Z9" s="331"/>
      <c r="AA9" s="332"/>
      <c r="AB9" s="332"/>
      <c r="AC9" s="332"/>
      <c r="AD9" s="332"/>
      <c r="AE9" s="333"/>
      <c r="AF9" s="141"/>
    </row>
    <row r="10" spans="2:32" s="133" customFormat="1" ht="15" customHeight="1">
      <c r="B10" s="142" t="s">
        <v>306</v>
      </c>
      <c r="C10" s="143"/>
      <c r="D10" s="144"/>
      <c r="E10" s="146"/>
      <c r="F10" s="144"/>
      <c r="G10" s="202"/>
      <c r="H10" s="142" t="s">
        <v>306</v>
      </c>
      <c r="I10" s="143"/>
      <c r="J10" s="144"/>
      <c r="K10" s="146"/>
      <c r="L10" s="144"/>
      <c r="M10" s="146"/>
      <c r="N10" s="142" t="s">
        <v>306</v>
      </c>
      <c r="O10" s="143" t="s">
        <v>473</v>
      </c>
      <c r="P10" s="144">
        <v>1350</v>
      </c>
      <c r="Q10" s="146"/>
      <c r="R10" s="147"/>
      <c r="S10" s="144"/>
      <c r="T10" s="142" t="s">
        <v>306</v>
      </c>
      <c r="U10" s="148" t="s">
        <v>279</v>
      </c>
      <c r="V10" s="144">
        <v>3300</v>
      </c>
      <c r="W10" s="146"/>
      <c r="X10" s="144"/>
      <c r="Y10" s="231"/>
      <c r="Z10" s="331"/>
      <c r="AA10" s="332"/>
      <c r="AB10" s="332"/>
      <c r="AC10" s="332"/>
      <c r="AD10" s="332"/>
      <c r="AE10" s="333"/>
      <c r="AF10" s="141"/>
    </row>
    <row r="11" spans="2:32" s="133" customFormat="1" ht="15" customHeight="1">
      <c r="B11" s="142" t="s">
        <v>307</v>
      </c>
      <c r="C11" s="143" t="s">
        <v>826</v>
      </c>
      <c r="D11" s="144">
        <v>3100</v>
      </c>
      <c r="E11" s="146"/>
      <c r="F11" s="144">
        <v>500</v>
      </c>
      <c r="G11" s="202"/>
      <c r="H11" s="142" t="s">
        <v>307</v>
      </c>
      <c r="I11" s="143" t="s">
        <v>474</v>
      </c>
      <c r="J11" s="144">
        <v>1200</v>
      </c>
      <c r="K11" s="146"/>
      <c r="L11" s="144">
        <v>250</v>
      </c>
      <c r="M11" s="146"/>
      <c r="N11" s="142" t="s">
        <v>307</v>
      </c>
      <c r="O11" s="143" t="s">
        <v>638</v>
      </c>
      <c r="P11" s="144">
        <v>1750</v>
      </c>
      <c r="Q11" s="146"/>
      <c r="R11" s="147"/>
      <c r="S11" s="144"/>
      <c r="T11" s="142" t="s">
        <v>307</v>
      </c>
      <c r="U11" s="143" t="s">
        <v>839</v>
      </c>
      <c r="V11" s="144">
        <v>2250</v>
      </c>
      <c r="W11" s="146"/>
      <c r="X11" s="144"/>
      <c r="Y11" s="231"/>
      <c r="Z11" s="331"/>
      <c r="AA11" s="332"/>
      <c r="AB11" s="332"/>
      <c r="AC11" s="332"/>
      <c r="AD11" s="332"/>
      <c r="AE11" s="333"/>
      <c r="AF11" s="141"/>
    </row>
    <row r="12" spans="2:32" s="133" customFormat="1" ht="15" customHeight="1">
      <c r="B12" s="142" t="s">
        <v>308</v>
      </c>
      <c r="C12" s="143" t="s">
        <v>1417</v>
      </c>
      <c r="D12" s="144" t="s">
        <v>1416</v>
      </c>
      <c r="E12" s="146"/>
      <c r="F12" s="144"/>
      <c r="G12" s="202"/>
      <c r="H12" s="142" t="s">
        <v>308</v>
      </c>
      <c r="I12" s="148"/>
      <c r="J12" s="191"/>
      <c r="K12" s="146"/>
      <c r="L12" s="144"/>
      <c r="M12" s="146"/>
      <c r="N12" s="142" t="s">
        <v>308</v>
      </c>
      <c r="O12" s="143" t="s">
        <v>835</v>
      </c>
      <c r="P12" s="144">
        <v>800</v>
      </c>
      <c r="Q12" s="146"/>
      <c r="R12" s="147"/>
      <c r="S12" s="144"/>
      <c r="T12" s="142" t="s">
        <v>308</v>
      </c>
      <c r="U12" s="143" t="s">
        <v>840</v>
      </c>
      <c r="V12" s="144" t="s">
        <v>841</v>
      </c>
      <c r="W12" s="146"/>
      <c r="X12" s="144"/>
      <c r="Y12" s="231"/>
      <c r="Z12" s="331"/>
      <c r="AA12" s="332"/>
      <c r="AB12" s="332"/>
      <c r="AC12" s="332"/>
      <c r="AD12" s="332"/>
      <c r="AE12" s="333"/>
      <c r="AF12" s="141"/>
    </row>
    <row r="13" spans="2:32" s="133" customFormat="1" ht="15" customHeight="1">
      <c r="B13" s="142" t="s">
        <v>309</v>
      </c>
      <c r="C13" s="143" t="s">
        <v>475</v>
      </c>
      <c r="D13" s="144">
        <v>5000</v>
      </c>
      <c r="E13" s="152"/>
      <c r="F13" s="151">
        <v>1000</v>
      </c>
      <c r="G13" s="202"/>
      <c r="H13" s="142" t="s">
        <v>309</v>
      </c>
      <c r="I13" s="143"/>
      <c r="J13" s="144"/>
      <c r="K13" s="152"/>
      <c r="L13" s="151"/>
      <c r="M13" s="152"/>
      <c r="N13" s="142" t="s">
        <v>309</v>
      </c>
      <c r="O13" s="143" t="s">
        <v>200</v>
      </c>
      <c r="P13" s="144">
        <v>500</v>
      </c>
      <c r="Q13" s="152"/>
      <c r="R13" s="147"/>
      <c r="S13" s="151"/>
      <c r="T13" s="142" t="s">
        <v>309</v>
      </c>
      <c r="U13" s="143" t="s">
        <v>1519</v>
      </c>
      <c r="V13" s="144">
        <v>3350</v>
      </c>
      <c r="W13" s="152"/>
      <c r="X13" s="151">
        <v>150</v>
      </c>
      <c r="Y13" s="232"/>
      <c r="Z13" s="331"/>
      <c r="AA13" s="332"/>
      <c r="AB13" s="332"/>
      <c r="AC13" s="332"/>
      <c r="AD13" s="332"/>
      <c r="AE13" s="333"/>
      <c r="AF13" s="141"/>
    </row>
    <row r="14" spans="2:32" s="133" customFormat="1" ht="15" customHeight="1">
      <c r="B14" s="142" t="s">
        <v>312</v>
      </c>
      <c r="C14" s="143" t="s">
        <v>1127</v>
      </c>
      <c r="D14" s="144">
        <v>2800</v>
      </c>
      <c r="E14" s="146"/>
      <c r="F14" s="144">
        <v>350</v>
      </c>
      <c r="G14" s="202"/>
      <c r="H14" s="142" t="s">
        <v>312</v>
      </c>
      <c r="I14" s="143" t="s">
        <v>476</v>
      </c>
      <c r="J14" s="144">
        <v>3200</v>
      </c>
      <c r="K14" s="146"/>
      <c r="L14" s="144">
        <v>1150</v>
      </c>
      <c r="M14" s="146"/>
      <c r="N14" s="142" t="s">
        <v>312</v>
      </c>
      <c r="O14" s="143" t="s">
        <v>836</v>
      </c>
      <c r="P14" s="144" t="s">
        <v>837</v>
      </c>
      <c r="Q14" s="146"/>
      <c r="R14" s="147"/>
      <c r="S14" s="144"/>
      <c r="T14" s="142" t="s">
        <v>312</v>
      </c>
      <c r="U14" s="143" t="s">
        <v>477</v>
      </c>
      <c r="V14" s="144">
        <v>2350</v>
      </c>
      <c r="W14" s="146"/>
      <c r="X14" s="144"/>
      <c r="Y14" s="231"/>
      <c r="Z14" s="331"/>
      <c r="AA14" s="332"/>
      <c r="AB14" s="332"/>
      <c r="AC14" s="332"/>
      <c r="AD14" s="332"/>
      <c r="AE14" s="333"/>
      <c r="AF14" s="141"/>
    </row>
    <row r="15" spans="2:32" s="133" customFormat="1" ht="15" customHeight="1">
      <c r="B15" s="142" t="s">
        <v>313</v>
      </c>
      <c r="C15" s="143" t="s">
        <v>622</v>
      </c>
      <c r="D15" s="144">
        <v>4250</v>
      </c>
      <c r="E15" s="146"/>
      <c r="F15" s="144">
        <v>300</v>
      </c>
      <c r="G15" s="203"/>
      <c r="H15" s="142" t="s">
        <v>313</v>
      </c>
      <c r="I15" s="143"/>
      <c r="J15" s="144"/>
      <c r="K15" s="146"/>
      <c r="L15" s="144"/>
      <c r="M15" s="146"/>
      <c r="N15" s="142" t="s">
        <v>313</v>
      </c>
      <c r="O15" s="143" t="s">
        <v>1128</v>
      </c>
      <c r="P15" s="144">
        <v>400</v>
      </c>
      <c r="Q15" s="146"/>
      <c r="R15" s="147"/>
      <c r="S15" s="144"/>
      <c r="T15" s="142" t="s">
        <v>313</v>
      </c>
      <c r="U15" s="143" t="s">
        <v>1541</v>
      </c>
      <c r="V15" s="144" t="s">
        <v>1540</v>
      </c>
      <c r="W15" s="146"/>
      <c r="X15" s="144"/>
      <c r="Y15" s="231"/>
      <c r="Z15" s="331"/>
      <c r="AA15" s="332"/>
      <c r="AB15" s="332"/>
      <c r="AC15" s="332"/>
      <c r="AD15" s="332"/>
      <c r="AE15" s="333"/>
      <c r="AF15" s="141"/>
    </row>
    <row r="16" spans="2:32" s="133" customFormat="1" ht="15" customHeight="1">
      <c r="B16" s="142" t="s">
        <v>314</v>
      </c>
      <c r="C16" s="156" t="s">
        <v>1559</v>
      </c>
      <c r="D16" s="157" t="s">
        <v>1558</v>
      </c>
      <c r="E16" s="160"/>
      <c r="F16" s="157"/>
      <c r="G16" s="204"/>
      <c r="H16" s="142" t="s">
        <v>314</v>
      </c>
      <c r="I16" s="156" t="s">
        <v>830</v>
      </c>
      <c r="J16" s="157">
        <v>1300</v>
      </c>
      <c r="K16" s="160"/>
      <c r="L16" s="157">
        <v>250</v>
      </c>
      <c r="M16" s="160"/>
      <c r="N16" s="142" t="s">
        <v>314</v>
      </c>
      <c r="O16" s="156" t="s">
        <v>1129</v>
      </c>
      <c r="P16" s="157">
        <v>1600</v>
      </c>
      <c r="Q16" s="160"/>
      <c r="R16" s="158"/>
      <c r="S16" s="157"/>
      <c r="T16" s="142" t="s">
        <v>314</v>
      </c>
      <c r="U16" s="156"/>
      <c r="V16" s="157"/>
      <c r="W16" s="160"/>
      <c r="X16" s="157"/>
      <c r="Y16" s="233"/>
      <c r="Z16" s="331"/>
      <c r="AA16" s="332"/>
      <c r="AB16" s="332"/>
      <c r="AC16" s="332"/>
      <c r="AD16" s="332"/>
      <c r="AE16" s="333"/>
      <c r="AF16" s="141"/>
    </row>
    <row r="17" spans="2:32" s="133" customFormat="1" ht="15" customHeight="1">
      <c r="B17" s="142" t="s">
        <v>353</v>
      </c>
      <c r="C17" s="143" t="s">
        <v>1404</v>
      </c>
      <c r="D17" s="144" t="s">
        <v>1401</v>
      </c>
      <c r="E17" s="152"/>
      <c r="F17" s="151"/>
      <c r="G17" s="152"/>
      <c r="H17" s="142" t="s">
        <v>353</v>
      </c>
      <c r="I17" s="143" t="s">
        <v>831</v>
      </c>
      <c r="J17" s="144" t="s">
        <v>832</v>
      </c>
      <c r="K17" s="152"/>
      <c r="L17" s="147"/>
      <c r="M17" s="152"/>
      <c r="N17" s="142" t="s">
        <v>353</v>
      </c>
      <c r="O17" s="143"/>
      <c r="P17" s="144"/>
      <c r="Q17" s="152"/>
      <c r="R17" s="147"/>
      <c r="S17" s="151"/>
      <c r="T17" s="142" t="s">
        <v>353</v>
      </c>
      <c r="U17" s="143" t="s">
        <v>478</v>
      </c>
      <c r="V17" s="144">
        <v>2550</v>
      </c>
      <c r="W17" s="152"/>
      <c r="X17" s="151">
        <v>50</v>
      </c>
      <c r="Y17" s="152"/>
      <c r="Z17" s="331"/>
      <c r="AA17" s="332"/>
      <c r="AB17" s="332"/>
      <c r="AC17" s="332"/>
      <c r="AD17" s="332"/>
      <c r="AE17" s="333"/>
      <c r="AF17" s="182"/>
    </row>
    <row r="18" spans="2:32" s="133" customFormat="1" ht="15" customHeight="1">
      <c r="B18" s="142" t="s">
        <v>388</v>
      </c>
      <c r="C18" s="143"/>
      <c r="D18" s="144"/>
      <c r="E18" s="146"/>
      <c r="F18" s="144"/>
      <c r="G18" s="146"/>
      <c r="H18" s="142" t="s">
        <v>388</v>
      </c>
      <c r="I18" s="143"/>
      <c r="J18" s="144"/>
      <c r="K18" s="146"/>
      <c r="L18" s="147"/>
      <c r="M18" s="146"/>
      <c r="N18" s="142" t="s">
        <v>388</v>
      </c>
      <c r="O18" s="143" t="s">
        <v>472</v>
      </c>
      <c r="P18" s="144">
        <v>1750</v>
      </c>
      <c r="Q18" s="146"/>
      <c r="R18" s="147"/>
      <c r="S18" s="144"/>
      <c r="T18" s="142" t="s">
        <v>388</v>
      </c>
      <c r="U18" s="143" t="s">
        <v>607</v>
      </c>
      <c r="V18" s="144">
        <v>6850</v>
      </c>
      <c r="W18" s="146"/>
      <c r="X18" s="144">
        <v>100</v>
      </c>
      <c r="Y18" s="146"/>
      <c r="Z18" s="331"/>
      <c r="AA18" s="332"/>
      <c r="AB18" s="332"/>
      <c r="AC18" s="332"/>
      <c r="AD18" s="332"/>
      <c r="AE18" s="333"/>
      <c r="AF18" s="182"/>
    </row>
    <row r="19" spans="2:32" s="133" customFormat="1" ht="15" customHeight="1">
      <c r="B19" s="142" t="s">
        <v>424</v>
      </c>
      <c r="C19" s="143"/>
      <c r="D19" s="144"/>
      <c r="E19" s="146"/>
      <c r="F19" s="144"/>
      <c r="G19" s="146"/>
      <c r="H19" s="142" t="s">
        <v>424</v>
      </c>
      <c r="I19" s="143" t="s">
        <v>479</v>
      </c>
      <c r="J19" s="144">
        <v>3900</v>
      </c>
      <c r="K19" s="146"/>
      <c r="L19" s="147"/>
      <c r="M19" s="146"/>
      <c r="N19" s="142" t="s">
        <v>424</v>
      </c>
      <c r="O19" s="143" t="s">
        <v>475</v>
      </c>
      <c r="P19" s="144">
        <v>2050</v>
      </c>
      <c r="Q19" s="146"/>
      <c r="R19" s="147"/>
      <c r="S19" s="144"/>
      <c r="T19" s="142" t="s">
        <v>424</v>
      </c>
      <c r="U19" s="143"/>
      <c r="V19" s="191"/>
      <c r="W19" s="146"/>
      <c r="X19" s="144"/>
      <c r="Y19" s="146"/>
      <c r="Z19" s="331"/>
      <c r="AA19" s="332"/>
      <c r="AB19" s="332"/>
      <c r="AC19" s="332"/>
      <c r="AD19" s="332"/>
      <c r="AE19" s="333"/>
      <c r="AF19" s="182"/>
    </row>
    <row r="20" spans="2:32" s="133" customFormat="1" ht="15" customHeight="1">
      <c r="B20" s="142" t="s">
        <v>425</v>
      </c>
      <c r="C20" s="156" t="s">
        <v>480</v>
      </c>
      <c r="D20" s="157">
        <v>1150</v>
      </c>
      <c r="E20" s="160"/>
      <c r="F20" s="157">
        <v>200</v>
      </c>
      <c r="G20" s="160"/>
      <c r="H20" s="142" t="s">
        <v>425</v>
      </c>
      <c r="I20" s="156" t="s">
        <v>626</v>
      </c>
      <c r="J20" s="157">
        <v>3700</v>
      </c>
      <c r="K20" s="160"/>
      <c r="L20" s="158">
        <v>100</v>
      </c>
      <c r="M20" s="160"/>
      <c r="N20" s="142" t="s">
        <v>425</v>
      </c>
      <c r="O20" s="156" t="s">
        <v>838</v>
      </c>
      <c r="P20" s="157" t="s">
        <v>763</v>
      </c>
      <c r="Q20" s="160"/>
      <c r="R20" s="158"/>
      <c r="S20" s="157"/>
      <c r="T20" s="142" t="s">
        <v>425</v>
      </c>
      <c r="U20" s="156"/>
      <c r="V20" s="157"/>
      <c r="W20" s="160"/>
      <c r="X20" s="157"/>
      <c r="Y20" s="160"/>
      <c r="Z20" s="331"/>
      <c r="AA20" s="332"/>
      <c r="AB20" s="332"/>
      <c r="AC20" s="332"/>
      <c r="AD20" s="332"/>
      <c r="AE20" s="333"/>
      <c r="AF20" s="182"/>
    </row>
    <row r="21" spans="2:32" s="133" customFormat="1" ht="15" customHeight="1">
      <c r="B21" s="142" t="s">
        <v>426</v>
      </c>
      <c r="C21" s="156" t="s">
        <v>828</v>
      </c>
      <c r="D21" s="157" t="s">
        <v>829</v>
      </c>
      <c r="E21" s="160"/>
      <c r="F21" s="158"/>
      <c r="G21" s="160"/>
      <c r="H21" s="142" t="s">
        <v>426</v>
      </c>
      <c r="I21" s="156" t="s">
        <v>472</v>
      </c>
      <c r="J21" s="157">
        <v>1650</v>
      </c>
      <c r="K21" s="160"/>
      <c r="L21" s="158"/>
      <c r="M21" s="160"/>
      <c r="N21" s="142" t="s">
        <v>426</v>
      </c>
      <c r="O21" s="156" t="s">
        <v>645</v>
      </c>
      <c r="P21" s="157">
        <v>1000</v>
      </c>
      <c r="Q21" s="160"/>
      <c r="R21" s="158"/>
      <c r="S21" s="157"/>
      <c r="T21" s="142" t="s">
        <v>426</v>
      </c>
      <c r="U21" s="156" t="s">
        <v>1399</v>
      </c>
      <c r="V21" s="157" t="s">
        <v>1398</v>
      </c>
      <c r="W21" s="160"/>
      <c r="X21" s="157"/>
      <c r="Y21" s="160"/>
      <c r="Z21" s="331"/>
      <c r="AA21" s="332"/>
      <c r="AB21" s="332"/>
      <c r="AC21" s="332"/>
      <c r="AD21" s="332"/>
      <c r="AE21" s="333"/>
      <c r="AF21" s="182"/>
    </row>
    <row r="22" spans="2:32" s="133" customFormat="1" ht="15" customHeight="1">
      <c r="B22" s="142" t="s">
        <v>428</v>
      </c>
      <c r="C22" s="143"/>
      <c r="D22" s="144"/>
      <c r="E22" s="146"/>
      <c r="F22" s="144"/>
      <c r="G22" s="146"/>
      <c r="H22" s="142" t="s">
        <v>428</v>
      </c>
      <c r="I22" s="143" t="s">
        <v>1126</v>
      </c>
      <c r="J22" s="191">
        <v>300</v>
      </c>
      <c r="K22" s="146"/>
      <c r="L22" s="144"/>
      <c r="M22" s="146"/>
      <c r="N22" s="142" t="s">
        <v>428</v>
      </c>
      <c r="O22" s="143" t="s">
        <v>1130</v>
      </c>
      <c r="P22" s="144">
        <v>600</v>
      </c>
      <c r="Q22" s="146"/>
      <c r="R22" s="147"/>
      <c r="S22" s="144"/>
      <c r="T22" s="142" t="s">
        <v>428</v>
      </c>
      <c r="U22" s="143"/>
      <c r="V22" s="144"/>
      <c r="W22" s="146"/>
      <c r="X22" s="144"/>
      <c r="Y22" s="146"/>
      <c r="Z22" s="331"/>
      <c r="AA22" s="332"/>
      <c r="AB22" s="332"/>
      <c r="AC22" s="332"/>
      <c r="AD22" s="332"/>
      <c r="AE22" s="333"/>
      <c r="AF22" s="182"/>
    </row>
    <row r="23" spans="2:32" s="133" customFormat="1" ht="15" customHeight="1">
      <c r="B23" s="142" t="s">
        <v>430</v>
      </c>
      <c r="C23" s="143" t="s">
        <v>477</v>
      </c>
      <c r="D23" s="144">
        <v>4500</v>
      </c>
      <c r="E23" s="146"/>
      <c r="F23" s="144">
        <v>350</v>
      </c>
      <c r="G23" s="146"/>
      <c r="H23" s="142" t="s">
        <v>430</v>
      </c>
      <c r="I23" s="148" t="s">
        <v>833</v>
      </c>
      <c r="J23" s="144" t="s">
        <v>834</v>
      </c>
      <c r="K23" s="146"/>
      <c r="L23" s="144"/>
      <c r="M23" s="146"/>
      <c r="N23" s="142" t="s">
        <v>430</v>
      </c>
      <c r="O23" s="143"/>
      <c r="P23" s="144"/>
      <c r="Q23" s="146"/>
      <c r="R23" s="147"/>
      <c r="S23" s="144"/>
      <c r="T23" s="142" t="s">
        <v>430</v>
      </c>
      <c r="U23" s="143" t="s">
        <v>640</v>
      </c>
      <c r="V23" s="144">
        <v>3150</v>
      </c>
      <c r="W23" s="146"/>
      <c r="X23" s="144"/>
      <c r="Y23" s="146"/>
      <c r="Z23" s="331"/>
      <c r="AA23" s="332"/>
      <c r="AB23" s="332"/>
      <c r="AC23" s="332"/>
      <c r="AD23" s="332"/>
      <c r="AE23" s="333"/>
      <c r="AF23" s="182"/>
    </row>
    <row r="24" spans="2:32" s="133" customFormat="1" ht="15" customHeight="1">
      <c r="B24" s="142" t="s">
        <v>431</v>
      </c>
      <c r="C24" s="143"/>
      <c r="D24" s="144"/>
      <c r="E24" s="146"/>
      <c r="F24" s="147"/>
      <c r="G24" s="146"/>
      <c r="H24" s="142" t="s">
        <v>431</v>
      </c>
      <c r="I24" s="143" t="s">
        <v>1511</v>
      </c>
      <c r="J24" s="144" t="s">
        <v>1523</v>
      </c>
      <c r="K24" s="146"/>
      <c r="L24" s="147"/>
      <c r="M24" s="146"/>
      <c r="N24" s="142" t="s">
        <v>431</v>
      </c>
      <c r="O24" s="143"/>
      <c r="P24" s="144"/>
      <c r="Q24" s="146"/>
      <c r="R24" s="147"/>
      <c r="S24" s="144"/>
      <c r="T24" s="142" t="s">
        <v>431</v>
      </c>
      <c r="U24" s="143" t="s">
        <v>481</v>
      </c>
      <c r="V24" s="144">
        <v>2100</v>
      </c>
      <c r="W24" s="146"/>
      <c r="X24" s="144">
        <v>250</v>
      </c>
      <c r="Y24" s="183"/>
      <c r="Z24" s="331"/>
      <c r="AA24" s="332"/>
      <c r="AB24" s="332"/>
      <c r="AC24" s="332"/>
      <c r="AD24" s="332"/>
      <c r="AE24" s="333"/>
      <c r="AF24" s="182"/>
    </row>
    <row r="25" spans="2:32" s="133" customFormat="1" ht="15" customHeight="1">
      <c r="B25" s="142" t="s">
        <v>433</v>
      </c>
      <c r="C25" s="143"/>
      <c r="D25" s="144"/>
      <c r="E25" s="146"/>
      <c r="F25" s="147"/>
      <c r="G25" s="203"/>
      <c r="H25" s="142" t="s">
        <v>433</v>
      </c>
      <c r="I25" s="143"/>
      <c r="J25" s="144"/>
      <c r="K25" s="146"/>
      <c r="L25" s="147"/>
      <c r="M25" s="146"/>
      <c r="N25" s="142" t="s">
        <v>433</v>
      </c>
      <c r="O25" s="143"/>
      <c r="P25" s="144"/>
      <c r="Q25" s="146"/>
      <c r="R25" s="147"/>
      <c r="S25" s="144"/>
      <c r="T25" s="142" t="s">
        <v>433</v>
      </c>
      <c r="U25" s="143" t="s">
        <v>1518</v>
      </c>
      <c r="V25" s="144" t="s">
        <v>1516</v>
      </c>
      <c r="W25" s="146"/>
      <c r="X25" s="147"/>
      <c r="Y25" s="183"/>
      <c r="Z25" s="331"/>
      <c r="AA25" s="332"/>
      <c r="AB25" s="332"/>
      <c r="AC25" s="332"/>
      <c r="AD25" s="332"/>
      <c r="AE25" s="333"/>
      <c r="AF25" s="141"/>
    </row>
    <row r="26" spans="2:32" s="133" customFormat="1" ht="15" customHeight="1">
      <c r="B26" s="238" t="s">
        <v>827</v>
      </c>
      <c r="C26" s="163"/>
      <c r="D26" s="164"/>
      <c r="E26" s="167"/>
      <c r="F26" s="165"/>
      <c r="G26" s="206"/>
      <c r="H26" s="238" t="s">
        <v>827</v>
      </c>
      <c r="I26" s="163"/>
      <c r="J26" s="164"/>
      <c r="K26" s="167"/>
      <c r="L26" s="165"/>
      <c r="M26" s="167"/>
      <c r="N26" s="238" t="s">
        <v>827</v>
      </c>
      <c r="O26" s="163"/>
      <c r="P26" s="164"/>
      <c r="Q26" s="167"/>
      <c r="R26" s="165"/>
      <c r="S26" s="164"/>
      <c r="T26" s="238" t="s">
        <v>827</v>
      </c>
      <c r="U26" s="163"/>
      <c r="V26" s="164"/>
      <c r="W26" s="167"/>
      <c r="X26" s="165"/>
      <c r="Y26" s="234"/>
      <c r="Z26" s="331"/>
      <c r="AA26" s="332"/>
      <c r="AB26" s="332"/>
      <c r="AC26" s="332"/>
      <c r="AD26" s="332"/>
      <c r="AE26" s="333"/>
      <c r="AF26" s="141"/>
    </row>
    <row r="27" spans="1:32" s="133" customFormat="1" ht="13.5" customHeight="1">
      <c r="A27" s="169"/>
      <c r="B27" s="170"/>
      <c r="C27" s="171" t="s">
        <v>986</v>
      </c>
      <c r="D27" s="172">
        <f>SUM(D9:D26)</f>
        <v>22800</v>
      </c>
      <c r="E27" s="172">
        <f>SUM(E9:E26)</f>
        <v>0</v>
      </c>
      <c r="F27" s="172">
        <f>SUM(F9:F26)</f>
        <v>3050</v>
      </c>
      <c r="G27" s="173">
        <f>SUM(G9:G26)</f>
        <v>0</v>
      </c>
      <c r="H27" s="170"/>
      <c r="I27" s="171" t="s">
        <v>986</v>
      </c>
      <c r="J27" s="172">
        <f>SUM(J9:J26)</f>
        <v>18100</v>
      </c>
      <c r="K27" s="172">
        <f>SUM(K9:K26)</f>
        <v>0</v>
      </c>
      <c r="L27" s="172">
        <f>SUM(L9:L26)</f>
        <v>2650</v>
      </c>
      <c r="M27" s="172">
        <f>SUM(M9:M26)</f>
        <v>0</v>
      </c>
      <c r="N27" s="170"/>
      <c r="O27" s="171" t="s">
        <v>986</v>
      </c>
      <c r="P27" s="172">
        <f>SUM(P9:P26)</f>
        <v>12900</v>
      </c>
      <c r="Q27" s="172">
        <f>SUM(Q9:Q26)</f>
        <v>0</v>
      </c>
      <c r="R27" s="172">
        <f>SUM(R9:R26)</f>
        <v>0</v>
      </c>
      <c r="S27" s="172">
        <f>SUM(S9:S26)</f>
        <v>0</v>
      </c>
      <c r="T27" s="170"/>
      <c r="U27" s="171" t="s">
        <v>986</v>
      </c>
      <c r="V27" s="172">
        <f>SUM(V9:V26)</f>
        <v>32650</v>
      </c>
      <c r="W27" s="172">
        <f>SUM(W9:W26)</f>
        <v>0</v>
      </c>
      <c r="X27" s="172">
        <f>SUM(X9:X26)</f>
        <v>950</v>
      </c>
      <c r="Y27" s="174">
        <f>SUM(Y9:Y26)</f>
        <v>0</v>
      </c>
      <c r="Z27" s="334"/>
      <c r="AA27" s="335"/>
      <c r="AB27" s="335"/>
      <c r="AC27" s="335"/>
      <c r="AD27" s="335"/>
      <c r="AE27" s="336"/>
      <c r="AF27" s="141"/>
    </row>
    <row r="28" spans="2:32" s="133" customFormat="1" ht="18" customHeight="1">
      <c r="B28" s="368" t="s">
        <v>824</v>
      </c>
      <c r="C28" s="368"/>
      <c r="D28" s="368"/>
      <c r="E28" s="125"/>
      <c r="F28" s="125"/>
      <c r="G28" s="125"/>
      <c r="H28" s="369" t="s">
        <v>297</v>
      </c>
      <c r="I28" s="369"/>
      <c r="J28" s="379">
        <f>D34+J34+P34+V34</f>
        <v>5350</v>
      </c>
      <c r="K28" s="379"/>
      <c r="L28" s="380">
        <f>F34+L34+R34+X34+AD34</f>
        <v>950</v>
      </c>
      <c r="M28" s="380"/>
      <c r="N28" s="120"/>
      <c r="O28" s="175" t="s">
        <v>298</v>
      </c>
      <c r="P28" s="379">
        <f>E34+K34+Q34+W34</f>
        <v>0</v>
      </c>
      <c r="Q28" s="379"/>
      <c r="R28" s="380">
        <f>G34+M34+S34+Y34</f>
        <v>0</v>
      </c>
      <c r="S28" s="380"/>
      <c r="T28" s="120"/>
      <c r="U28" s="120"/>
      <c r="V28" s="120"/>
      <c r="W28" s="120"/>
      <c r="X28" s="120"/>
      <c r="Y28" s="120"/>
      <c r="Z28" s="141"/>
      <c r="AA28" s="141"/>
      <c r="AB28" s="125"/>
      <c r="AC28" s="126"/>
      <c r="AD28" s="126"/>
      <c r="AE28" s="126"/>
      <c r="AF28" s="141"/>
    </row>
    <row r="29" spans="2:32" ht="15" customHeight="1">
      <c r="B29" s="371" t="s">
        <v>299</v>
      </c>
      <c r="C29" s="372"/>
      <c r="D29" s="372"/>
      <c r="E29" s="372"/>
      <c r="F29" s="372"/>
      <c r="G29" s="373"/>
      <c r="H29" s="371" t="s">
        <v>300</v>
      </c>
      <c r="I29" s="372"/>
      <c r="J29" s="372"/>
      <c r="K29" s="372"/>
      <c r="L29" s="372"/>
      <c r="M29" s="373"/>
      <c r="N29" s="371" t="s">
        <v>301</v>
      </c>
      <c r="O29" s="372"/>
      <c r="P29" s="372"/>
      <c r="Q29" s="372"/>
      <c r="R29" s="372"/>
      <c r="S29" s="373"/>
      <c r="T29" s="371" t="s">
        <v>302</v>
      </c>
      <c r="U29" s="372"/>
      <c r="V29" s="372"/>
      <c r="W29" s="372"/>
      <c r="X29" s="372"/>
      <c r="Y29" s="373"/>
      <c r="Z29" s="357" t="s">
        <v>1036</v>
      </c>
      <c r="AA29" s="358"/>
      <c r="AB29" s="358"/>
      <c r="AC29" s="358"/>
      <c r="AD29" s="358"/>
      <c r="AE29" s="359"/>
      <c r="AF29" s="176"/>
    </row>
    <row r="30" spans="2:32" s="128" customFormat="1" ht="15" customHeight="1">
      <c r="B30" s="354"/>
      <c r="C30" s="337" t="s">
        <v>1016</v>
      </c>
      <c r="D30" s="337" t="s">
        <v>1015</v>
      </c>
      <c r="E30" s="338"/>
      <c r="F30" s="337" t="s">
        <v>987</v>
      </c>
      <c r="G30" s="365"/>
      <c r="H30" s="354"/>
      <c r="I30" s="337" t="s">
        <v>1016</v>
      </c>
      <c r="J30" s="337" t="s">
        <v>1015</v>
      </c>
      <c r="K30" s="338"/>
      <c r="L30" s="337" t="s">
        <v>987</v>
      </c>
      <c r="M30" s="365"/>
      <c r="N30" s="354"/>
      <c r="O30" s="337" t="s">
        <v>1016</v>
      </c>
      <c r="P30" s="337" t="s">
        <v>1015</v>
      </c>
      <c r="Q30" s="338"/>
      <c r="R30" s="337" t="s">
        <v>987</v>
      </c>
      <c r="S30" s="365"/>
      <c r="T30" s="354"/>
      <c r="U30" s="337" t="s">
        <v>1016</v>
      </c>
      <c r="V30" s="337" t="s">
        <v>1015</v>
      </c>
      <c r="W30" s="338"/>
      <c r="X30" s="337" t="s">
        <v>987</v>
      </c>
      <c r="Y30" s="365"/>
      <c r="Z30" s="382"/>
      <c r="AA30" s="383"/>
      <c r="AB30" s="383"/>
      <c r="AC30" s="383"/>
      <c r="AD30" s="383"/>
      <c r="AE30" s="384"/>
      <c r="AF30" s="177"/>
    </row>
    <row r="31" spans="1:32" s="128" customFormat="1" ht="13.5" customHeight="1">
      <c r="A31" s="130"/>
      <c r="B31" s="355"/>
      <c r="C31" s="352"/>
      <c r="D31" s="131" t="s">
        <v>297</v>
      </c>
      <c r="E31" s="132" t="s">
        <v>667</v>
      </c>
      <c r="F31" s="131" t="s">
        <v>297</v>
      </c>
      <c r="G31" s="132" t="s">
        <v>667</v>
      </c>
      <c r="H31" s="355"/>
      <c r="I31" s="352"/>
      <c r="J31" s="131" t="s">
        <v>297</v>
      </c>
      <c r="K31" s="132" t="s">
        <v>667</v>
      </c>
      <c r="L31" s="131" t="s">
        <v>297</v>
      </c>
      <c r="M31" s="132" t="s">
        <v>667</v>
      </c>
      <c r="N31" s="355"/>
      <c r="O31" s="352"/>
      <c r="P31" s="131" t="s">
        <v>297</v>
      </c>
      <c r="Q31" s="132" t="s">
        <v>667</v>
      </c>
      <c r="R31" s="131" t="s">
        <v>297</v>
      </c>
      <c r="S31" s="132" t="s">
        <v>667</v>
      </c>
      <c r="T31" s="355"/>
      <c r="U31" s="352"/>
      <c r="V31" s="131" t="s">
        <v>297</v>
      </c>
      <c r="W31" s="132" t="s">
        <v>667</v>
      </c>
      <c r="X31" s="131" t="s">
        <v>297</v>
      </c>
      <c r="Y31" s="132" t="s">
        <v>667</v>
      </c>
      <c r="Z31" s="331"/>
      <c r="AA31" s="332"/>
      <c r="AB31" s="332"/>
      <c r="AC31" s="332"/>
      <c r="AD31" s="332"/>
      <c r="AE31" s="333"/>
      <c r="AF31" s="177"/>
    </row>
    <row r="32" spans="2:32" s="133" customFormat="1" ht="15" customHeight="1">
      <c r="B32" s="134" t="s">
        <v>0</v>
      </c>
      <c r="C32" s="135" t="s">
        <v>262</v>
      </c>
      <c r="D32" s="136">
        <v>3350</v>
      </c>
      <c r="E32" s="138"/>
      <c r="F32" s="136">
        <v>950</v>
      </c>
      <c r="G32" s="138"/>
      <c r="H32" s="134" t="s">
        <v>0</v>
      </c>
      <c r="I32" s="135" t="s">
        <v>625</v>
      </c>
      <c r="J32" s="279">
        <v>1500</v>
      </c>
      <c r="K32" s="138"/>
      <c r="L32" s="139"/>
      <c r="M32" s="136"/>
      <c r="N32" s="134" t="s">
        <v>0</v>
      </c>
      <c r="O32" s="135" t="s">
        <v>842</v>
      </c>
      <c r="P32" s="136">
        <v>500</v>
      </c>
      <c r="Q32" s="138"/>
      <c r="R32" s="139"/>
      <c r="S32" s="136"/>
      <c r="T32" s="134" t="s">
        <v>0</v>
      </c>
      <c r="U32" s="135" t="s">
        <v>843</v>
      </c>
      <c r="V32" s="136" t="s">
        <v>844</v>
      </c>
      <c r="W32" s="136"/>
      <c r="X32" s="139"/>
      <c r="Y32" s="180"/>
      <c r="Z32" s="331"/>
      <c r="AA32" s="332"/>
      <c r="AB32" s="332"/>
      <c r="AC32" s="332"/>
      <c r="AD32" s="332"/>
      <c r="AE32" s="333"/>
      <c r="AF32" s="182"/>
    </row>
    <row r="33" spans="2:32" s="133" customFormat="1" ht="15" customHeight="1">
      <c r="B33" s="205" t="s">
        <v>306</v>
      </c>
      <c r="C33" s="163"/>
      <c r="D33" s="164"/>
      <c r="E33" s="167"/>
      <c r="F33" s="164"/>
      <c r="G33" s="167"/>
      <c r="H33" s="205" t="s">
        <v>306</v>
      </c>
      <c r="I33" s="163"/>
      <c r="J33" s="239"/>
      <c r="K33" s="167"/>
      <c r="L33" s="164"/>
      <c r="M33" s="164"/>
      <c r="N33" s="205" t="s">
        <v>306</v>
      </c>
      <c r="O33" s="163"/>
      <c r="P33" s="164"/>
      <c r="Q33" s="167"/>
      <c r="R33" s="165"/>
      <c r="S33" s="164"/>
      <c r="T33" s="205" t="s">
        <v>306</v>
      </c>
      <c r="U33" s="240"/>
      <c r="V33" s="164"/>
      <c r="W33" s="164"/>
      <c r="X33" s="165"/>
      <c r="Y33" s="189"/>
      <c r="Z33" s="331"/>
      <c r="AA33" s="332"/>
      <c r="AB33" s="332"/>
      <c r="AC33" s="332"/>
      <c r="AD33" s="332"/>
      <c r="AE33" s="333"/>
      <c r="AF33" s="182"/>
    </row>
    <row r="34" spans="1:32" s="133" customFormat="1" ht="13.5" customHeight="1">
      <c r="A34" s="169"/>
      <c r="B34" s="208"/>
      <c r="C34" s="171" t="s">
        <v>986</v>
      </c>
      <c r="D34" s="172">
        <f>SUM(D32:D33)</f>
        <v>3350</v>
      </c>
      <c r="E34" s="172">
        <f>SUM(E32:E33)</f>
        <v>0</v>
      </c>
      <c r="F34" s="172">
        <f>SUM(F32:F33)</f>
        <v>950</v>
      </c>
      <c r="G34" s="172">
        <f>SUM(G32:G33)</f>
        <v>0</v>
      </c>
      <c r="H34" s="208"/>
      <c r="I34" s="171" t="s">
        <v>986</v>
      </c>
      <c r="J34" s="172">
        <f>SUM(J32:J33)</f>
        <v>1500</v>
      </c>
      <c r="K34" s="172">
        <f>SUM(K32:K33)</f>
        <v>0</v>
      </c>
      <c r="L34" s="172">
        <f>SUM(L32:L33)</f>
        <v>0</v>
      </c>
      <c r="M34" s="172">
        <f>SUM(M32:M33)</f>
        <v>0</v>
      </c>
      <c r="N34" s="208"/>
      <c r="O34" s="171" t="s">
        <v>986</v>
      </c>
      <c r="P34" s="172">
        <f>SUM(P32:P33)</f>
        <v>500</v>
      </c>
      <c r="Q34" s="172">
        <f>SUM(Q32:Q33)</f>
        <v>0</v>
      </c>
      <c r="R34" s="172">
        <f>SUM(R32:R33)</f>
        <v>0</v>
      </c>
      <c r="S34" s="172">
        <f>SUM(S32:S33)</f>
        <v>0</v>
      </c>
      <c r="T34" s="208"/>
      <c r="U34" s="171" t="s">
        <v>986</v>
      </c>
      <c r="V34" s="172">
        <f>SUM(V32:V33)</f>
        <v>0</v>
      </c>
      <c r="W34" s="172">
        <f>SUM(W32:W33)</f>
        <v>0</v>
      </c>
      <c r="X34" s="172">
        <f>SUM(X32:X33)</f>
        <v>0</v>
      </c>
      <c r="Y34" s="172">
        <f>SUM(Y32:Y33)</f>
        <v>0</v>
      </c>
      <c r="Z34" s="334"/>
      <c r="AA34" s="335"/>
      <c r="AB34" s="335"/>
      <c r="AC34" s="335"/>
      <c r="AD34" s="335"/>
      <c r="AE34" s="336"/>
      <c r="AF34" s="182"/>
    </row>
    <row r="35" spans="2:31" ht="18" customHeight="1">
      <c r="B35" s="381" t="s">
        <v>825</v>
      </c>
      <c r="C35" s="381"/>
      <c r="D35" s="381"/>
      <c r="E35" s="125"/>
      <c r="F35" s="125"/>
      <c r="G35" s="125"/>
      <c r="H35" s="369" t="s">
        <v>297</v>
      </c>
      <c r="I35" s="369"/>
      <c r="J35" s="379">
        <f>D49+J49+P49+V49</f>
        <v>21000</v>
      </c>
      <c r="K35" s="379"/>
      <c r="L35" s="380">
        <f>F49+L49+R49+X49+AD49</f>
        <v>1450</v>
      </c>
      <c r="M35" s="380"/>
      <c r="N35" s="120"/>
      <c r="O35" s="175" t="s">
        <v>298</v>
      </c>
      <c r="P35" s="379">
        <f>E49+K49+Q49+W49</f>
        <v>0</v>
      </c>
      <c r="Q35" s="379"/>
      <c r="R35" s="380">
        <f>G49+M49+S49+Y49</f>
        <v>0</v>
      </c>
      <c r="S35" s="380"/>
      <c r="T35" s="120"/>
      <c r="U35" s="120"/>
      <c r="V35" s="120"/>
      <c r="W35" s="120"/>
      <c r="X35" s="209"/>
      <c r="Y35" s="209"/>
      <c r="Z35" s="129"/>
      <c r="AA35" s="114"/>
      <c r="AB35" s="125"/>
      <c r="AC35" s="126"/>
      <c r="AD35" s="126"/>
      <c r="AE35" s="126"/>
    </row>
    <row r="36" spans="2:32" ht="15" customHeight="1">
      <c r="B36" s="371" t="s">
        <v>299</v>
      </c>
      <c r="C36" s="372"/>
      <c r="D36" s="372"/>
      <c r="E36" s="372"/>
      <c r="F36" s="372"/>
      <c r="G36" s="373"/>
      <c r="H36" s="371" t="s">
        <v>300</v>
      </c>
      <c r="I36" s="372"/>
      <c r="J36" s="372"/>
      <c r="K36" s="372"/>
      <c r="L36" s="372"/>
      <c r="M36" s="373"/>
      <c r="N36" s="371" t="s">
        <v>301</v>
      </c>
      <c r="O36" s="372"/>
      <c r="P36" s="372"/>
      <c r="Q36" s="372"/>
      <c r="R36" s="372"/>
      <c r="S36" s="373"/>
      <c r="T36" s="371" t="s">
        <v>302</v>
      </c>
      <c r="U36" s="372"/>
      <c r="V36" s="372"/>
      <c r="W36" s="372"/>
      <c r="X36" s="372"/>
      <c r="Y36" s="373"/>
      <c r="Z36" s="357" t="s">
        <v>1036</v>
      </c>
      <c r="AA36" s="358"/>
      <c r="AB36" s="358"/>
      <c r="AC36" s="358"/>
      <c r="AD36" s="358"/>
      <c r="AE36" s="359"/>
      <c r="AF36" s="127"/>
    </row>
    <row r="37" spans="2:32" s="128" customFormat="1" ht="15" customHeight="1">
      <c r="B37" s="354"/>
      <c r="C37" s="337" t="s">
        <v>1016</v>
      </c>
      <c r="D37" s="337" t="s">
        <v>1015</v>
      </c>
      <c r="E37" s="338"/>
      <c r="F37" s="337" t="s">
        <v>987</v>
      </c>
      <c r="G37" s="365"/>
      <c r="H37" s="354"/>
      <c r="I37" s="337" t="s">
        <v>1016</v>
      </c>
      <c r="J37" s="337" t="s">
        <v>1015</v>
      </c>
      <c r="K37" s="338"/>
      <c r="L37" s="337" t="s">
        <v>987</v>
      </c>
      <c r="M37" s="365"/>
      <c r="N37" s="354"/>
      <c r="O37" s="337" t="s">
        <v>1016</v>
      </c>
      <c r="P37" s="337" t="s">
        <v>1015</v>
      </c>
      <c r="Q37" s="338"/>
      <c r="R37" s="337" t="s">
        <v>987</v>
      </c>
      <c r="S37" s="365"/>
      <c r="T37" s="354"/>
      <c r="U37" s="337" t="s">
        <v>1016</v>
      </c>
      <c r="V37" s="337" t="s">
        <v>1015</v>
      </c>
      <c r="W37" s="338"/>
      <c r="X37" s="337" t="s">
        <v>987</v>
      </c>
      <c r="Y37" s="365"/>
      <c r="Z37" s="382"/>
      <c r="AA37" s="383"/>
      <c r="AB37" s="383"/>
      <c r="AC37" s="383"/>
      <c r="AD37" s="383"/>
      <c r="AE37" s="384"/>
      <c r="AF37" s="177"/>
    </row>
    <row r="38" spans="1:32" s="128" customFormat="1" ht="13.5" customHeight="1">
      <c r="A38" s="130"/>
      <c r="B38" s="355"/>
      <c r="C38" s="352"/>
      <c r="D38" s="131" t="s">
        <v>297</v>
      </c>
      <c r="E38" s="132" t="s">
        <v>667</v>
      </c>
      <c r="F38" s="131" t="s">
        <v>297</v>
      </c>
      <c r="G38" s="132" t="s">
        <v>667</v>
      </c>
      <c r="H38" s="355"/>
      <c r="I38" s="352"/>
      <c r="J38" s="131" t="s">
        <v>297</v>
      </c>
      <c r="K38" s="132" t="s">
        <v>667</v>
      </c>
      <c r="L38" s="131" t="s">
        <v>297</v>
      </c>
      <c r="M38" s="132" t="s">
        <v>667</v>
      </c>
      <c r="N38" s="355"/>
      <c r="O38" s="352"/>
      <c r="P38" s="131" t="s">
        <v>297</v>
      </c>
      <c r="Q38" s="132" t="s">
        <v>667</v>
      </c>
      <c r="R38" s="131" t="s">
        <v>297</v>
      </c>
      <c r="S38" s="132" t="s">
        <v>667</v>
      </c>
      <c r="T38" s="355"/>
      <c r="U38" s="352"/>
      <c r="V38" s="131" t="s">
        <v>297</v>
      </c>
      <c r="W38" s="132" t="s">
        <v>667</v>
      </c>
      <c r="X38" s="131" t="s">
        <v>297</v>
      </c>
      <c r="Y38" s="132" t="s">
        <v>667</v>
      </c>
      <c r="Z38" s="331"/>
      <c r="AA38" s="332"/>
      <c r="AB38" s="332"/>
      <c r="AC38" s="332"/>
      <c r="AD38" s="332"/>
      <c r="AE38" s="333"/>
      <c r="AF38" s="177"/>
    </row>
    <row r="39" spans="2:32" s="133" customFormat="1" ht="15" customHeight="1">
      <c r="B39" s="134" t="s">
        <v>0</v>
      </c>
      <c r="C39" s="135"/>
      <c r="D39" s="136"/>
      <c r="E39" s="138"/>
      <c r="F39" s="136"/>
      <c r="G39" s="138"/>
      <c r="H39" s="134" t="s">
        <v>0</v>
      </c>
      <c r="I39" s="135" t="s">
        <v>1131</v>
      </c>
      <c r="J39" s="136">
        <v>2500</v>
      </c>
      <c r="K39" s="138"/>
      <c r="L39" s="136"/>
      <c r="M39" s="136"/>
      <c r="N39" s="134" t="s">
        <v>0</v>
      </c>
      <c r="O39" s="135"/>
      <c r="P39" s="136"/>
      <c r="Q39" s="138"/>
      <c r="R39" s="139"/>
      <c r="S39" s="136"/>
      <c r="T39" s="134" t="s">
        <v>0</v>
      </c>
      <c r="U39" s="135" t="s">
        <v>1528</v>
      </c>
      <c r="V39" s="136">
        <v>3100</v>
      </c>
      <c r="W39" s="138"/>
      <c r="X39" s="139"/>
      <c r="Y39" s="136"/>
      <c r="Z39" s="331"/>
      <c r="AA39" s="332"/>
      <c r="AB39" s="332"/>
      <c r="AC39" s="332"/>
      <c r="AD39" s="332"/>
      <c r="AE39" s="333"/>
      <c r="AF39" s="182"/>
    </row>
    <row r="40" spans="2:32" s="133" customFormat="1" ht="15" customHeight="1">
      <c r="B40" s="142" t="s">
        <v>306</v>
      </c>
      <c r="C40" s="143" t="s">
        <v>144</v>
      </c>
      <c r="D40" s="144">
        <v>1000</v>
      </c>
      <c r="E40" s="146"/>
      <c r="F40" s="144">
        <v>300</v>
      </c>
      <c r="G40" s="146"/>
      <c r="H40" s="142" t="s">
        <v>306</v>
      </c>
      <c r="I40" s="143" t="s">
        <v>1473</v>
      </c>
      <c r="J40" s="144" t="s">
        <v>1547</v>
      </c>
      <c r="K40" s="146"/>
      <c r="L40" s="144"/>
      <c r="M40" s="144"/>
      <c r="N40" s="142" t="s">
        <v>306</v>
      </c>
      <c r="O40" s="143"/>
      <c r="P40" s="144"/>
      <c r="Q40" s="146"/>
      <c r="R40" s="147"/>
      <c r="S40" s="144"/>
      <c r="T40" s="142" t="s">
        <v>306</v>
      </c>
      <c r="U40" s="148" t="s">
        <v>1473</v>
      </c>
      <c r="V40" s="144" t="s">
        <v>1472</v>
      </c>
      <c r="W40" s="146"/>
      <c r="X40" s="147"/>
      <c r="Y40" s="144"/>
      <c r="Z40" s="331"/>
      <c r="AA40" s="332"/>
      <c r="AB40" s="332"/>
      <c r="AC40" s="332"/>
      <c r="AD40" s="332"/>
      <c r="AE40" s="333"/>
      <c r="AF40" s="182"/>
    </row>
    <row r="41" spans="2:32" s="133" customFormat="1" ht="15" customHeight="1">
      <c r="B41" s="142" t="s">
        <v>307</v>
      </c>
      <c r="C41" s="143"/>
      <c r="D41" s="144"/>
      <c r="E41" s="146"/>
      <c r="F41" s="144"/>
      <c r="G41" s="146"/>
      <c r="H41" s="142" t="s">
        <v>307</v>
      </c>
      <c r="I41" s="143" t="s">
        <v>1132</v>
      </c>
      <c r="J41" s="144">
        <v>1900</v>
      </c>
      <c r="K41" s="146"/>
      <c r="L41" s="144"/>
      <c r="M41" s="144"/>
      <c r="N41" s="142" t="s">
        <v>307</v>
      </c>
      <c r="O41" s="143" t="s">
        <v>847</v>
      </c>
      <c r="P41" s="144">
        <v>2100</v>
      </c>
      <c r="Q41" s="146"/>
      <c r="R41" s="147"/>
      <c r="S41" s="144"/>
      <c r="T41" s="142" t="s">
        <v>307</v>
      </c>
      <c r="U41" s="143" t="s">
        <v>1133</v>
      </c>
      <c r="V41" s="144">
        <v>3500</v>
      </c>
      <c r="W41" s="146"/>
      <c r="X41" s="147"/>
      <c r="Y41" s="144"/>
      <c r="Z41" s="331"/>
      <c r="AA41" s="332"/>
      <c r="AB41" s="332"/>
      <c r="AC41" s="332"/>
      <c r="AD41" s="332"/>
      <c r="AE41" s="333"/>
      <c r="AF41" s="182"/>
    </row>
    <row r="42" spans="2:32" s="133" customFormat="1" ht="15" customHeight="1">
      <c r="B42" s="142" t="s">
        <v>308</v>
      </c>
      <c r="C42" s="143" t="s">
        <v>1131</v>
      </c>
      <c r="D42" s="274">
        <v>4200</v>
      </c>
      <c r="E42" s="146"/>
      <c r="F42" s="144">
        <v>1150</v>
      </c>
      <c r="G42" s="146"/>
      <c r="H42" s="142" t="s">
        <v>308</v>
      </c>
      <c r="I42" s="148" t="s">
        <v>845</v>
      </c>
      <c r="J42" s="191" t="s">
        <v>846</v>
      </c>
      <c r="K42" s="146"/>
      <c r="L42" s="144"/>
      <c r="M42" s="144"/>
      <c r="N42" s="142" t="s">
        <v>308</v>
      </c>
      <c r="O42" s="143"/>
      <c r="P42" s="144"/>
      <c r="Q42" s="146"/>
      <c r="R42" s="147"/>
      <c r="S42" s="144"/>
      <c r="T42" s="142" t="s">
        <v>308</v>
      </c>
      <c r="U42" s="143" t="s">
        <v>1316</v>
      </c>
      <c r="V42" s="144" t="s">
        <v>1315</v>
      </c>
      <c r="W42" s="146"/>
      <c r="X42" s="147"/>
      <c r="Y42" s="144"/>
      <c r="Z42" s="331"/>
      <c r="AA42" s="332"/>
      <c r="AB42" s="332"/>
      <c r="AC42" s="332"/>
      <c r="AD42" s="332"/>
      <c r="AE42" s="333"/>
      <c r="AF42" s="182"/>
    </row>
    <row r="43" spans="2:32" s="133" customFormat="1" ht="15" customHeight="1">
      <c r="B43" s="142" t="s">
        <v>309</v>
      </c>
      <c r="C43" s="143"/>
      <c r="D43" s="144"/>
      <c r="E43" s="152"/>
      <c r="F43" s="151"/>
      <c r="G43" s="152"/>
      <c r="H43" s="142" t="s">
        <v>309</v>
      </c>
      <c r="I43" s="143"/>
      <c r="J43" s="144"/>
      <c r="K43" s="152"/>
      <c r="L43" s="151"/>
      <c r="M43" s="151"/>
      <c r="N43" s="142" t="s">
        <v>309</v>
      </c>
      <c r="O43" s="143"/>
      <c r="P43" s="144"/>
      <c r="Q43" s="152"/>
      <c r="R43" s="147"/>
      <c r="S43" s="151"/>
      <c r="T43" s="142" t="s">
        <v>309</v>
      </c>
      <c r="U43" s="143" t="s">
        <v>482</v>
      </c>
      <c r="V43" s="144">
        <v>2700</v>
      </c>
      <c r="W43" s="152"/>
      <c r="X43" s="147"/>
      <c r="Y43" s="151"/>
      <c r="Z43" s="331"/>
      <c r="AA43" s="332"/>
      <c r="AB43" s="332"/>
      <c r="AC43" s="332"/>
      <c r="AD43" s="332"/>
      <c r="AE43" s="333"/>
      <c r="AF43" s="182"/>
    </row>
    <row r="44" spans="2:32" s="133" customFormat="1" ht="15" customHeight="1">
      <c r="B44" s="142" t="s">
        <v>312</v>
      </c>
      <c r="C44" s="143"/>
      <c r="D44" s="144"/>
      <c r="E44" s="146"/>
      <c r="F44" s="144"/>
      <c r="G44" s="146"/>
      <c r="H44" s="142" t="s">
        <v>312</v>
      </c>
      <c r="I44" s="143"/>
      <c r="J44" s="191"/>
      <c r="K44" s="146"/>
      <c r="L44" s="144"/>
      <c r="M44" s="144"/>
      <c r="N44" s="142" t="s">
        <v>312</v>
      </c>
      <c r="O44" s="143"/>
      <c r="P44" s="144"/>
      <c r="Q44" s="146"/>
      <c r="R44" s="147"/>
      <c r="S44" s="144"/>
      <c r="T44" s="142" t="s">
        <v>312</v>
      </c>
      <c r="U44" s="143"/>
      <c r="V44" s="144"/>
      <c r="W44" s="146"/>
      <c r="X44" s="144"/>
      <c r="Y44" s="144"/>
      <c r="Z44" s="331"/>
      <c r="AA44" s="332"/>
      <c r="AB44" s="332"/>
      <c r="AC44" s="332"/>
      <c r="AD44" s="332"/>
      <c r="AE44" s="333"/>
      <c r="AF44" s="182"/>
    </row>
    <row r="45" spans="2:32" s="133" customFormat="1" ht="15" customHeight="1">
      <c r="B45" s="142" t="s">
        <v>313</v>
      </c>
      <c r="C45" s="143"/>
      <c r="D45" s="144"/>
      <c r="E45" s="146"/>
      <c r="F45" s="144"/>
      <c r="G45" s="146"/>
      <c r="H45" s="142" t="s">
        <v>313</v>
      </c>
      <c r="I45" s="143"/>
      <c r="J45" s="144"/>
      <c r="K45" s="146"/>
      <c r="L45" s="144"/>
      <c r="M45" s="144"/>
      <c r="N45" s="142" t="s">
        <v>313</v>
      </c>
      <c r="O45" s="143"/>
      <c r="P45" s="144"/>
      <c r="Q45" s="146"/>
      <c r="R45" s="147"/>
      <c r="S45" s="144"/>
      <c r="T45" s="142" t="s">
        <v>313</v>
      </c>
      <c r="U45" s="143"/>
      <c r="V45" s="144"/>
      <c r="W45" s="146"/>
      <c r="X45" s="147"/>
      <c r="Y45" s="144"/>
      <c r="Z45" s="331"/>
      <c r="AA45" s="332"/>
      <c r="AB45" s="332"/>
      <c r="AC45" s="332"/>
      <c r="AD45" s="332"/>
      <c r="AE45" s="333"/>
      <c r="AF45" s="182"/>
    </row>
    <row r="46" spans="2:32" s="133" customFormat="1" ht="15" customHeight="1">
      <c r="B46" s="155" t="s">
        <v>652</v>
      </c>
      <c r="C46" s="156"/>
      <c r="D46" s="157"/>
      <c r="E46" s="160"/>
      <c r="F46" s="158"/>
      <c r="G46" s="160"/>
      <c r="H46" s="155" t="s">
        <v>652</v>
      </c>
      <c r="I46" s="156" t="s">
        <v>335</v>
      </c>
      <c r="J46" s="157"/>
      <c r="K46" s="160"/>
      <c r="L46" s="158"/>
      <c r="M46" s="157"/>
      <c r="N46" s="155" t="s">
        <v>652</v>
      </c>
      <c r="O46" s="156"/>
      <c r="P46" s="157" t="s">
        <v>335</v>
      </c>
      <c r="Q46" s="160"/>
      <c r="R46" s="158"/>
      <c r="S46" s="157"/>
      <c r="T46" s="155" t="s">
        <v>652</v>
      </c>
      <c r="U46" s="156"/>
      <c r="V46" s="157"/>
      <c r="W46" s="160"/>
      <c r="X46" s="158"/>
      <c r="Y46" s="157"/>
      <c r="Z46" s="331"/>
      <c r="AA46" s="332"/>
      <c r="AB46" s="332"/>
      <c r="AC46" s="332"/>
      <c r="AD46" s="332"/>
      <c r="AE46" s="333"/>
      <c r="AF46" s="182"/>
    </row>
    <row r="47" spans="2:32" s="133" customFormat="1" ht="15" customHeight="1">
      <c r="B47" s="155" t="s">
        <v>653</v>
      </c>
      <c r="C47" s="156"/>
      <c r="D47" s="157"/>
      <c r="E47" s="160"/>
      <c r="F47" s="158"/>
      <c r="G47" s="160"/>
      <c r="H47" s="155" t="s">
        <v>653</v>
      </c>
      <c r="I47" s="156"/>
      <c r="J47" s="157"/>
      <c r="K47" s="160"/>
      <c r="L47" s="158"/>
      <c r="M47" s="157"/>
      <c r="N47" s="155" t="s">
        <v>653</v>
      </c>
      <c r="O47" s="156"/>
      <c r="P47" s="157"/>
      <c r="Q47" s="160"/>
      <c r="R47" s="158"/>
      <c r="S47" s="157"/>
      <c r="T47" s="155" t="s">
        <v>653</v>
      </c>
      <c r="U47" s="156"/>
      <c r="V47" s="157"/>
      <c r="W47" s="160"/>
      <c r="X47" s="158"/>
      <c r="Y47" s="157"/>
      <c r="Z47" s="331"/>
      <c r="AA47" s="332"/>
      <c r="AB47" s="332"/>
      <c r="AC47" s="332"/>
      <c r="AD47" s="332"/>
      <c r="AE47" s="333"/>
      <c r="AF47" s="182"/>
    </row>
    <row r="48" spans="2:32" s="133" customFormat="1" ht="15" customHeight="1">
      <c r="B48" s="162" t="s">
        <v>256</v>
      </c>
      <c r="C48" s="163"/>
      <c r="D48" s="164"/>
      <c r="E48" s="167"/>
      <c r="F48" s="165"/>
      <c r="G48" s="167"/>
      <c r="H48" s="162" t="s">
        <v>256</v>
      </c>
      <c r="I48" s="163"/>
      <c r="J48" s="164"/>
      <c r="K48" s="167"/>
      <c r="L48" s="165"/>
      <c r="M48" s="164"/>
      <c r="N48" s="162" t="s">
        <v>256</v>
      </c>
      <c r="O48" s="163"/>
      <c r="P48" s="164"/>
      <c r="Q48" s="167"/>
      <c r="R48" s="165"/>
      <c r="S48" s="164"/>
      <c r="T48" s="162" t="s">
        <v>256</v>
      </c>
      <c r="U48" s="163"/>
      <c r="V48" s="164"/>
      <c r="W48" s="167"/>
      <c r="X48" s="165"/>
      <c r="Y48" s="164"/>
      <c r="Z48" s="331"/>
      <c r="AA48" s="332"/>
      <c r="AB48" s="332"/>
      <c r="AC48" s="332"/>
      <c r="AD48" s="332"/>
      <c r="AE48" s="333"/>
      <c r="AF48" s="182"/>
    </row>
    <row r="49" spans="1:32" s="133" customFormat="1" ht="13.5" customHeight="1">
      <c r="A49" s="169"/>
      <c r="B49" s="170"/>
      <c r="C49" s="171" t="s">
        <v>986</v>
      </c>
      <c r="D49" s="172">
        <f>SUM(D39:D48)</f>
        <v>5200</v>
      </c>
      <c r="E49" s="172">
        <f>SUM(E39:E48)</f>
        <v>0</v>
      </c>
      <c r="F49" s="172">
        <f>SUM(F39:F48)</f>
        <v>1450</v>
      </c>
      <c r="G49" s="172">
        <f>SUM(G39:G48)</f>
        <v>0</v>
      </c>
      <c r="H49" s="170"/>
      <c r="I49" s="171" t="s">
        <v>986</v>
      </c>
      <c r="J49" s="172">
        <f>SUM(J39:J48)</f>
        <v>4400</v>
      </c>
      <c r="K49" s="172">
        <f>SUM(K39:K48)</f>
        <v>0</v>
      </c>
      <c r="L49" s="172">
        <f>SUM(L39:L48)</f>
        <v>0</v>
      </c>
      <c r="M49" s="172">
        <f>SUM(M39:M48)</f>
        <v>0</v>
      </c>
      <c r="N49" s="170"/>
      <c r="O49" s="171" t="s">
        <v>986</v>
      </c>
      <c r="P49" s="172">
        <f>SUM(P39:P48)</f>
        <v>2100</v>
      </c>
      <c r="Q49" s="172">
        <f>SUM(Q39:Q48)</f>
        <v>0</v>
      </c>
      <c r="R49" s="172">
        <f>SUM(R39:R48)</f>
        <v>0</v>
      </c>
      <c r="S49" s="172">
        <f>SUM(S39:S48)</f>
        <v>0</v>
      </c>
      <c r="T49" s="170"/>
      <c r="U49" s="171" t="s">
        <v>986</v>
      </c>
      <c r="V49" s="172">
        <f>SUM(V39:V48)</f>
        <v>9300</v>
      </c>
      <c r="W49" s="172">
        <f>SUM(W39:W48)</f>
        <v>0</v>
      </c>
      <c r="X49" s="172">
        <f>SUM(X39:X48)</f>
        <v>0</v>
      </c>
      <c r="Y49" s="172">
        <f>SUM(Y39:Y48)</f>
        <v>0</v>
      </c>
      <c r="Z49" s="334"/>
      <c r="AA49" s="335"/>
      <c r="AB49" s="335"/>
      <c r="AC49" s="335"/>
      <c r="AD49" s="335"/>
      <c r="AE49" s="336"/>
      <c r="AF49" s="182"/>
    </row>
    <row r="50" spans="2:31" s="193" customFormat="1" ht="13.5" customHeight="1">
      <c r="B50" s="194" t="s">
        <v>242</v>
      </c>
      <c r="AA50" s="196"/>
      <c r="AB50" s="196"/>
      <c r="AC50" s="196"/>
      <c r="AD50" s="19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40">
    <mergeCell ref="A1:C1"/>
    <mergeCell ref="B3:D4"/>
    <mergeCell ref="E3:F3"/>
    <mergeCell ref="G3:I3"/>
    <mergeCell ref="J3:S3"/>
    <mergeCell ref="T3:V3"/>
    <mergeCell ref="AD3:AE3"/>
    <mergeCell ref="E4:F4"/>
    <mergeCell ref="G4:I4"/>
    <mergeCell ref="J4:S4"/>
    <mergeCell ref="T4:W4"/>
    <mergeCell ref="X4:Z4"/>
    <mergeCell ref="AA4:AC4"/>
    <mergeCell ref="AD4:AE4"/>
    <mergeCell ref="J5:K5"/>
    <mergeCell ref="L5:M5"/>
    <mergeCell ref="P5:Q5"/>
    <mergeCell ref="R5:S5"/>
    <mergeCell ref="X3:Z3"/>
    <mergeCell ref="AA3:AC3"/>
    <mergeCell ref="I7:I8"/>
    <mergeCell ref="U5:V5"/>
    <mergeCell ref="W5:Z5"/>
    <mergeCell ref="B6:G6"/>
    <mergeCell ref="H6:M6"/>
    <mergeCell ref="N6:S6"/>
    <mergeCell ref="T6:Y6"/>
    <mergeCell ref="Z6:AE6"/>
    <mergeCell ref="B5:D5"/>
    <mergeCell ref="H5:I5"/>
    <mergeCell ref="L7:M7"/>
    <mergeCell ref="N7:N8"/>
    <mergeCell ref="O7:O8"/>
    <mergeCell ref="P7:Q7"/>
    <mergeCell ref="R7:S7"/>
    <mergeCell ref="B7:B8"/>
    <mergeCell ref="C7:C8"/>
    <mergeCell ref="D7:E7"/>
    <mergeCell ref="F7:G7"/>
    <mergeCell ref="H7:H8"/>
    <mergeCell ref="T7:T8"/>
    <mergeCell ref="U7:U8"/>
    <mergeCell ref="V7:W7"/>
    <mergeCell ref="X7:Y7"/>
    <mergeCell ref="B28:D28"/>
    <mergeCell ref="H28:I28"/>
    <mergeCell ref="J28:K28"/>
    <mergeCell ref="L28:M28"/>
    <mergeCell ref="P28:Q28"/>
    <mergeCell ref="J7:K7"/>
    <mergeCell ref="R28:S28"/>
    <mergeCell ref="B29:G29"/>
    <mergeCell ref="H29:M29"/>
    <mergeCell ref="N29:S29"/>
    <mergeCell ref="T29:Y29"/>
    <mergeCell ref="Z29:AE29"/>
    <mergeCell ref="R30:S30"/>
    <mergeCell ref="B30:B31"/>
    <mergeCell ref="C30:C31"/>
    <mergeCell ref="D30:E30"/>
    <mergeCell ref="F30:G30"/>
    <mergeCell ref="H30:H31"/>
    <mergeCell ref="I30:I31"/>
    <mergeCell ref="P35:Q35"/>
    <mergeCell ref="J30:K30"/>
    <mergeCell ref="L30:M30"/>
    <mergeCell ref="N30:N31"/>
    <mergeCell ref="O30:O31"/>
    <mergeCell ref="P30:Q30"/>
    <mergeCell ref="B36:G36"/>
    <mergeCell ref="H36:M36"/>
    <mergeCell ref="N36:S36"/>
    <mergeCell ref="T36:Y36"/>
    <mergeCell ref="Z36:AE36"/>
    <mergeCell ref="U30:U31"/>
    <mergeCell ref="V30:W30"/>
    <mergeCell ref="X30:Y30"/>
    <mergeCell ref="B35:D35"/>
    <mergeCell ref="H35:I35"/>
    <mergeCell ref="B37:B38"/>
    <mergeCell ref="C37:C38"/>
    <mergeCell ref="D37:E37"/>
    <mergeCell ref="F37:G37"/>
    <mergeCell ref="H37:H38"/>
    <mergeCell ref="I37:I38"/>
    <mergeCell ref="T30:T31"/>
    <mergeCell ref="J37:K37"/>
    <mergeCell ref="L37:M37"/>
    <mergeCell ref="N37:N38"/>
    <mergeCell ref="O37:O38"/>
    <mergeCell ref="P37:Q37"/>
    <mergeCell ref="R37:S37"/>
    <mergeCell ref="R35:S35"/>
    <mergeCell ref="J35:K35"/>
    <mergeCell ref="L35:M35"/>
    <mergeCell ref="AD51:AE51"/>
    <mergeCell ref="AC55:AD55"/>
    <mergeCell ref="T37:T38"/>
    <mergeCell ref="U37:U38"/>
    <mergeCell ref="V37:W37"/>
    <mergeCell ref="X37:Y37"/>
    <mergeCell ref="Z47:AE47"/>
    <mergeCell ref="Z48:AE48"/>
    <mergeCell ref="Z49:AE49"/>
    <mergeCell ref="Z41:AE41"/>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Z20:AE20"/>
    <mergeCell ref="Z21:AE21"/>
    <mergeCell ref="Z22:AE22"/>
    <mergeCell ref="Z23:AE23"/>
    <mergeCell ref="Z24:AE24"/>
    <mergeCell ref="Z40:AE40"/>
    <mergeCell ref="Z25:AE25"/>
    <mergeCell ref="Z26:AE26"/>
    <mergeCell ref="Z27:AE27"/>
    <mergeCell ref="Z30:AE30"/>
    <mergeCell ref="Z31:AE31"/>
    <mergeCell ref="Z32:AE32"/>
    <mergeCell ref="Z42:AE42"/>
    <mergeCell ref="Z43:AE43"/>
    <mergeCell ref="Z44:AE44"/>
    <mergeCell ref="Z45:AE45"/>
    <mergeCell ref="Z46:AE46"/>
    <mergeCell ref="Z33:AE33"/>
    <mergeCell ref="Z34:AE34"/>
    <mergeCell ref="Z37:AE37"/>
    <mergeCell ref="Z38:AE38"/>
    <mergeCell ref="Z39:AE3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6.xml><?xml version="1.0" encoding="utf-8"?>
<worksheet xmlns="http://schemas.openxmlformats.org/spreadsheetml/2006/main" xmlns:r="http://schemas.openxmlformats.org/officeDocument/2006/relationships">
  <sheetPr codeName="Sheet40">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13</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888</v>
      </c>
      <c r="C5" s="370"/>
      <c r="D5" s="370"/>
      <c r="E5" s="116"/>
      <c r="F5" s="116"/>
      <c r="G5" s="116"/>
      <c r="H5" s="374" t="s">
        <v>297</v>
      </c>
      <c r="I5" s="374"/>
      <c r="J5" s="366">
        <f>D49+J49+P49+V49</f>
        <v>102150</v>
      </c>
      <c r="K5" s="366"/>
      <c r="L5" s="375">
        <f>F49+L49+R49+X49+AD19</f>
        <v>6850</v>
      </c>
      <c r="M5" s="375"/>
      <c r="N5" s="123"/>
      <c r="O5" s="116" t="s">
        <v>298</v>
      </c>
      <c r="P5" s="366">
        <f>+E49+K49+Q49+W49</f>
        <v>0</v>
      </c>
      <c r="Q5" s="366"/>
      <c r="R5" s="375">
        <f>G49+M49+S49+Y49+AE19</f>
        <v>0</v>
      </c>
      <c r="S5" s="375"/>
      <c r="T5" s="123"/>
      <c r="U5" s="374" t="s">
        <v>369</v>
      </c>
      <c r="V5" s="374"/>
      <c r="W5" s="356">
        <f>P5+R5</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c r="D9" s="136"/>
      <c r="E9" s="138"/>
      <c r="F9" s="136"/>
      <c r="G9" s="201"/>
      <c r="H9" s="134" t="s">
        <v>0</v>
      </c>
      <c r="I9" s="135" t="s">
        <v>855</v>
      </c>
      <c r="J9" s="136" t="s">
        <v>741</v>
      </c>
      <c r="K9" s="138"/>
      <c r="L9" s="136"/>
      <c r="M9" s="138"/>
      <c r="N9" s="134" t="s">
        <v>0</v>
      </c>
      <c r="O9" s="135" t="s">
        <v>1135</v>
      </c>
      <c r="P9" s="136">
        <v>2900</v>
      </c>
      <c r="Q9" s="138"/>
      <c r="R9" s="139"/>
      <c r="S9" s="136"/>
      <c r="T9" s="134" t="s">
        <v>0</v>
      </c>
      <c r="U9" s="135" t="s">
        <v>1135</v>
      </c>
      <c r="V9" s="136">
        <v>3100</v>
      </c>
      <c r="W9" s="138"/>
      <c r="X9" s="139"/>
      <c r="Y9" s="179"/>
      <c r="Z9" s="331"/>
      <c r="AA9" s="332"/>
      <c r="AB9" s="332"/>
      <c r="AC9" s="332"/>
      <c r="AD9" s="332"/>
      <c r="AE9" s="333"/>
      <c r="AF9" s="141"/>
    </row>
    <row r="10" spans="2:32" s="133" customFormat="1" ht="15" customHeight="1">
      <c r="B10" s="142" t="s">
        <v>306</v>
      </c>
      <c r="C10" s="143" t="s">
        <v>483</v>
      </c>
      <c r="D10" s="144">
        <v>1300</v>
      </c>
      <c r="E10" s="146"/>
      <c r="F10" s="144">
        <v>350</v>
      </c>
      <c r="G10" s="202"/>
      <c r="H10" s="142" t="s">
        <v>306</v>
      </c>
      <c r="I10" s="143" t="s">
        <v>484</v>
      </c>
      <c r="J10" s="144">
        <v>1800</v>
      </c>
      <c r="K10" s="146"/>
      <c r="L10" s="144">
        <v>200</v>
      </c>
      <c r="M10" s="146"/>
      <c r="N10" s="142" t="s">
        <v>306</v>
      </c>
      <c r="O10" s="143" t="s">
        <v>485</v>
      </c>
      <c r="P10" s="144">
        <v>2650</v>
      </c>
      <c r="Q10" s="146"/>
      <c r="R10" s="147"/>
      <c r="S10" s="144"/>
      <c r="T10" s="142" t="s">
        <v>306</v>
      </c>
      <c r="U10" s="148" t="s">
        <v>1375</v>
      </c>
      <c r="V10" s="144" t="s">
        <v>1376</v>
      </c>
      <c r="W10" s="146"/>
      <c r="X10" s="147"/>
      <c r="Y10" s="183"/>
      <c r="Z10" s="331"/>
      <c r="AA10" s="332"/>
      <c r="AB10" s="332"/>
      <c r="AC10" s="332"/>
      <c r="AD10" s="332"/>
      <c r="AE10" s="333"/>
      <c r="AF10" s="141"/>
    </row>
    <row r="11" spans="2:32" s="133" customFormat="1" ht="15" customHeight="1">
      <c r="B11" s="142" t="s">
        <v>307</v>
      </c>
      <c r="C11" s="143" t="s">
        <v>487</v>
      </c>
      <c r="D11" s="144">
        <v>1500</v>
      </c>
      <c r="E11" s="146"/>
      <c r="F11" s="144">
        <v>300</v>
      </c>
      <c r="G11" s="202"/>
      <c r="H11" s="142" t="s">
        <v>307</v>
      </c>
      <c r="I11" s="143" t="s">
        <v>1135</v>
      </c>
      <c r="J11" s="144">
        <v>4200</v>
      </c>
      <c r="K11" s="146"/>
      <c r="L11" s="144">
        <v>650</v>
      </c>
      <c r="M11" s="146"/>
      <c r="N11" s="142" t="s">
        <v>307</v>
      </c>
      <c r="O11" s="143" t="s">
        <v>857</v>
      </c>
      <c r="P11" s="144">
        <v>2400</v>
      </c>
      <c r="Q11" s="146"/>
      <c r="R11" s="147"/>
      <c r="S11" s="144"/>
      <c r="T11" s="142" t="s">
        <v>307</v>
      </c>
      <c r="U11" s="143" t="s">
        <v>290</v>
      </c>
      <c r="V11" s="144">
        <v>4050</v>
      </c>
      <c r="W11" s="146"/>
      <c r="X11" s="147"/>
      <c r="Y11" s="183"/>
      <c r="Z11" s="331"/>
      <c r="AA11" s="332"/>
      <c r="AB11" s="332"/>
      <c r="AC11" s="332"/>
      <c r="AD11" s="332"/>
      <c r="AE11" s="333"/>
      <c r="AF11" s="141"/>
    </row>
    <row r="12" spans="2:32" s="133" customFormat="1" ht="15" customHeight="1">
      <c r="B12" s="142" t="s">
        <v>308</v>
      </c>
      <c r="C12" s="143" t="s">
        <v>1410</v>
      </c>
      <c r="D12" s="144" t="s">
        <v>1414</v>
      </c>
      <c r="E12" s="146"/>
      <c r="F12" s="144"/>
      <c r="G12" s="202"/>
      <c r="H12" s="142" t="s">
        <v>308</v>
      </c>
      <c r="I12" s="143" t="s">
        <v>856</v>
      </c>
      <c r="J12" s="144" t="s">
        <v>741</v>
      </c>
      <c r="K12" s="146"/>
      <c r="L12" s="144"/>
      <c r="M12" s="146"/>
      <c r="N12" s="142" t="s">
        <v>308</v>
      </c>
      <c r="O12" s="143"/>
      <c r="P12" s="144"/>
      <c r="Q12" s="146"/>
      <c r="R12" s="147"/>
      <c r="S12" s="144"/>
      <c r="T12" s="142" t="s">
        <v>308</v>
      </c>
      <c r="U12" s="143" t="s">
        <v>861</v>
      </c>
      <c r="V12" s="144" t="s">
        <v>862</v>
      </c>
      <c r="W12" s="152"/>
      <c r="X12" s="151"/>
      <c r="Y12" s="183"/>
      <c r="Z12" s="331"/>
      <c r="AA12" s="332"/>
      <c r="AB12" s="332"/>
      <c r="AC12" s="332"/>
      <c r="AD12" s="332"/>
      <c r="AE12" s="333"/>
      <c r="AF12" s="141"/>
    </row>
    <row r="13" spans="2:32" s="133" customFormat="1" ht="15" customHeight="1">
      <c r="B13" s="142" t="s">
        <v>309</v>
      </c>
      <c r="C13" s="143" t="s">
        <v>488</v>
      </c>
      <c r="D13" s="144">
        <v>3350</v>
      </c>
      <c r="E13" s="152"/>
      <c r="F13" s="151">
        <v>600</v>
      </c>
      <c r="G13" s="202"/>
      <c r="H13" s="142" t="s">
        <v>309</v>
      </c>
      <c r="I13" s="143"/>
      <c r="J13" s="144"/>
      <c r="K13" s="152"/>
      <c r="L13" s="151"/>
      <c r="M13" s="152"/>
      <c r="N13" s="142" t="s">
        <v>309</v>
      </c>
      <c r="O13" s="143" t="s">
        <v>489</v>
      </c>
      <c r="P13" s="144">
        <v>1300</v>
      </c>
      <c r="Q13" s="152"/>
      <c r="R13" s="147"/>
      <c r="S13" s="151"/>
      <c r="T13" s="142" t="s">
        <v>309</v>
      </c>
      <c r="U13" s="143" t="s">
        <v>860</v>
      </c>
      <c r="V13" s="144">
        <v>4100</v>
      </c>
      <c r="W13" s="152"/>
      <c r="X13" s="151"/>
      <c r="Y13" s="186"/>
      <c r="Z13" s="331"/>
      <c r="AA13" s="332"/>
      <c r="AB13" s="332"/>
      <c r="AC13" s="332"/>
      <c r="AD13" s="332"/>
      <c r="AE13" s="333"/>
      <c r="AF13" s="141"/>
    </row>
    <row r="14" spans="2:32" s="133" customFormat="1" ht="15" customHeight="1">
      <c r="B14" s="142" t="s">
        <v>312</v>
      </c>
      <c r="C14" s="143" t="s">
        <v>1407</v>
      </c>
      <c r="D14" s="144" t="s">
        <v>1413</v>
      </c>
      <c r="E14" s="146"/>
      <c r="F14" s="144"/>
      <c r="G14" s="202"/>
      <c r="H14" s="142" t="s">
        <v>312</v>
      </c>
      <c r="I14" s="143" t="s">
        <v>483</v>
      </c>
      <c r="J14" s="144">
        <v>4000</v>
      </c>
      <c r="K14" s="146"/>
      <c r="L14" s="144">
        <v>650</v>
      </c>
      <c r="M14" s="146"/>
      <c r="N14" s="142" t="s">
        <v>312</v>
      </c>
      <c r="O14" s="143" t="s">
        <v>859</v>
      </c>
      <c r="P14" s="144" t="s">
        <v>730</v>
      </c>
      <c r="Q14" s="146"/>
      <c r="R14" s="147"/>
      <c r="S14" s="144"/>
      <c r="T14" s="142" t="s">
        <v>312</v>
      </c>
      <c r="U14" s="143" t="s">
        <v>483</v>
      </c>
      <c r="V14" s="144">
        <v>4050</v>
      </c>
      <c r="W14" s="146"/>
      <c r="X14" s="144"/>
      <c r="Y14" s="183"/>
      <c r="Z14" s="331"/>
      <c r="AA14" s="332"/>
      <c r="AB14" s="332"/>
      <c r="AC14" s="332"/>
      <c r="AD14" s="332"/>
      <c r="AE14" s="333"/>
      <c r="AF14" s="141"/>
    </row>
    <row r="15" spans="2:32" s="133" customFormat="1" ht="15" customHeight="1">
      <c r="B15" s="142" t="s">
        <v>313</v>
      </c>
      <c r="C15" s="143"/>
      <c r="D15" s="144"/>
      <c r="E15" s="146"/>
      <c r="F15" s="144"/>
      <c r="G15" s="203"/>
      <c r="H15" s="142" t="s">
        <v>313</v>
      </c>
      <c r="I15" s="143" t="s">
        <v>486</v>
      </c>
      <c r="J15" s="144">
        <v>1000</v>
      </c>
      <c r="K15" s="146"/>
      <c r="L15" s="144">
        <v>150</v>
      </c>
      <c r="M15" s="146"/>
      <c r="N15" s="142" t="s">
        <v>313</v>
      </c>
      <c r="O15" s="143"/>
      <c r="P15" s="144"/>
      <c r="Q15" s="146"/>
      <c r="R15" s="147"/>
      <c r="S15" s="144"/>
      <c r="T15" s="142" t="s">
        <v>313</v>
      </c>
      <c r="U15" s="143" t="s">
        <v>487</v>
      </c>
      <c r="V15" s="144">
        <v>2450</v>
      </c>
      <c r="W15" s="146"/>
      <c r="X15" s="144"/>
      <c r="Y15" s="183"/>
      <c r="Z15" s="331"/>
      <c r="AA15" s="332"/>
      <c r="AB15" s="332"/>
      <c r="AC15" s="332"/>
      <c r="AD15" s="332"/>
      <c r="AE15" s="333"/>
      <c r="AF15" s="141"/>
    </row>
    <row r="16" spans="2:32" s="133" customFormat="1" ht="15" customHeight="1">
      <c r="B16" s="142" t="s">
        <v>314</v>
      </c>
      <c r="C16" s="143" t="s">
        <v>1411</v>
      </c>
      <c r="D16" s="144">
        <v>4550</v>
      </c>
      <c r="E16" s="146"/>
      <c r="F16" s="144">
        <v>650</v>
      </c>
      <c r="G16" s="203"/>
      <c r="H16" s="142" t="s">
        <v>314</v>
      </c>
      <c r="I16" s="143" t="s">
        <v>1560</v>
      </c>
      <c r="J16" s="144">
        <v>4500</v>
      </c>
      <c r="K16" s="146"/>
      <c r="L16" s="144">
        <v>350</v>
      </c>
      <c r="M16" s="146"/>
      <c r="N16" s="142" t="s">
        <v>314</v>
      </c>
      <c r="O16" s="143" t="s">
        <v>1136</v>
      </c>
      <c r="P16" s="144">
        <v>1400</v>
      </c>
      <c r="Q16" s="146"/>
      <c r="R16" s="147"/>
      <c r="S16" s="144"/>
      <c r="T16" s="142" t="s">
        <v>314</v>
      </c>
      <c r="U16" s="143" t="s">
        <v>490</v>
      </c>
      <c r="V16" s="144">
        <v>3950</v>
      </c>
      <c r="W16" s="146"/>
      <c r="X16" s="144">
        <v>250</v>
      </c>
      <c r="Y16" s="183"/>
      <c r="Z16" s="331"/>
      <c r="AA16" s="332"/>
      <c r="AB16" s="332"/>
      <c r="AC16" s="332"/>
      <c r="AD16" s="332"/>
      <c r="AE16" s="333"/>
      <c r="AF16" s="141"/>
    </row>
    <row r="17" spans="2:32" s="133" customFormat="1" ht="15" customHeight="1">
      <c r="B17" s="142" t="s">
        <v>353</v>
      </c>
      <c r="C17" s="143"/>
      <c r="D17" s="144"/>
      <c r="E17" s="146"/>
      <c r="F17" s="144"/>
      <c r="G17" s="203"/>
      <c r="H17" s="142" t="s">
        <v>353</v>
      </c>
      <c r="I17" s="143" t="s">
        <v>1136</v>
      </c>
      <c r="J17" s="144">
        <v>1800</v>
      </c>
      <c r="K17" s="146"/>
      <c r="L17" s="144">
        <v>250</v>
      </c>
      <c r="M17" s="146"/>
      <c r="N17" s="142" t="s">
        <v>353</v>
      </c>
      <c r="O17" s="143" t="s">
        <v>858</v>
      </c>
      <c r="P17" s="144">
        <v>1150</v>
      </c>
      <c r="Q17" s="146"/>
      <c r="R17" s="147"/>
      <c r="S17" s="144"/>
      <c r="T17" s="142" t="s">
        <v>353</v>
      </c>
      <c r="U17" s="143" t="s">
        <v>863</v>
      </c>
      <c r="V17" s="144" t="s">
        <v>741</v>
      </c>
      <c r="W17" s="146"/>
      <c r="X17" s="144"/>
      <c r="Y17" s="183"/>
      <c r="Z17" s="331"/>
      <c r="AA17" s="332"/>
      <c r="AB17" s="332"/>
      <c r="AC17" s="332"/>
      <c r="AD17" s="332"/>
      <c r="AE17" s="333"/>
      <c r="AF17" s="141"/>
    </row>
    <row r="18" spans="2:32" s="133" customFormat="1" ht="15" customHeight="1">
      <c r="B18" s="142" t="s">
        <v>388</v>
      </c>
      <c r="C18" s="143" t="s">
        <v>491</v>
      </c>
      <c r="D18" s="144">
        <v>3200</v>
      </c>
      <c r="E18" s="146"/>
      <c r="F18" s="144">
        <v>350</v>
      </c>
      <c r="G18" s="203"/>
      <c r="H18" s="142" t="s">
        <v>388</v>
      </c>
      <c r="I18" s="143"/>
      <c r="J18" s="144"/>
      <c r="K18" s="146"/>
      <c r="L18" s="144"/>
      <c r="M18" s="146"/>
      <c r="N18" s="142" t="s">
        <v>388</v>
      </c>
      <c r="O18" s="143" t="s">
        <v>1137</v>
      </c>
      <c r="P18" s="144">
        <v>1700</v>
      </c>
      <c r="Q18" s="146"/>
      <c r="R18" s="147"/>
      <c r="S18" s="144"/>
      <c r="T18" s="142" t="s">
        <v>388</v>
      </c>
      <c r="U18" s="143" t="s">
        <v>1385</v>
      </c>
      <c r="V18" s="144">
        <v>3750</v>
      </c>
      <c r="W18" s="146"/>
      <c r="X18" s="144">
        <v>150</v>
      </c>
      <c r="Y18" s="183"/>
      <c r="Z18" s="331"/>
      <c r="AA18" s="332"/>
      <c r="AB18" s="332"/>
      <c r="AC18" s="332"/>
      <c r="AD18" s="332"/>
      <c r="AE18" s="333"/>
      <c r="AF18" s="141"/>
    </row>
    <row r="19" spans="2:32" s="133" customFormat="1" ht="15" customHeight="1">
      <c r="B19" s="142" t="s">
        <v>424</v>
      </c>
      <c r="C19" s="143" t="s">
        <v>849</v>
      </c>
      <c r="D19" s="144" t="s">
        <v>850</v>
      </c>
      <c r="E19" s="146"/>
      <c r="F19" s="144"/>
      <c r="G19" s="146"/>
      <c r="H19" s="142" t="s">
        <v>424</v>
      </c>
      <c r="I19" s="143" t="s">
        <v>1137</v>
      </c>
      <c r="J19" s="274">
        <v>1100</v>
      </c>
      <c r="K19" s="146"/>
      <c r="L19" s="144"/>
      <c r="M19" s="146"/>
      <c r="N19" s="142" t="s">
        <v>424</v>
      </c>
      <c r="O19" s="143" t="s">
        <v>1270</v>
      </c>
      <c r="P19" s="144" t="s">
        <v>1271</v>
      </c>
      <c r="Q19" s="146"/>
      <c r="R19" s="147"/>
      <c r="S19" s="144"/>
      <c r="T19" s="142" t="s">
        <v>424</v>
      </c>
      <c r="U19" s="143" t="s">
        <v>1386</v>
      </c>
      <c r="V19" s="144">
        <v>4050</v>
      </c>
      <c r="W19" s="146"/>
      <c r="X19" s="144">
        <v>200</v>
      </c>
      <c r="Y19" s="183"/>
      <c r="Z19" s="331"/>
      <c r="AA19" s="332"/>
      <c r="AB19" s="332"/>
      <c r="AC19" s="332"/>
      <c r="AD19" s="332"/>
      <c r="AE19" s="333"/>
      <c r="AF19" s="141"/>
    </row>
    <row r="20" spans="2:32" s="133" customFormat="1" ht="15" customHeight="1">
      <c r="B20" s="142" t="s">
        <v>425</v>
      </c>
      <c r="C20" s="143" t="s">
        <v>848</v>
      </c>
      <c r="D20" s="144">
        <v>3350</v>
      </c>
      <c r="E20" s="146"/>
      <c r="F20" s="144">
        <v>450</v>
      </c>
      <c r="G20" s="146"/>
      <c r="H20" s="142" t="s">
        <v>425</v>
      </c>
      <c r="I20" s="143" t="s">
        <v>1561</v>
      </c>
      <c r="J20" s="274" t="s">
        <v>1558</v>
      </c>
      <c r="K20" s="146"/>
      <c r="L20" s="144"/>
      <c r="M20" s="146"/>
      <c r="N20" s="142" t="s">
        <v>425</v>
      </c>
      <c r="O20" s="143" t="s">
        <v>628</v>
      </c>
      <c r="P20" s="144">
        <v>600</v>
      </c>
      <c r="Q20" s="146"/>
      <c r="R20" s="147"/>
      <c r="S20" s="144"/>
      <c r="T20" s="142" t="s">
        <v>425</v>
      </c>
      <c r="U20" s="148" t="s">
        <v>1507</v>
      </c>
      <c r="V20" s="144">
        <v>1400</v>
      </c>
      <c r="W20" s="146"/>
      <c r="X20" s="144"/>
      <c r="Y20" s="183"/>
      <c r="Z20" s="331"/>
      <c r="AA20" s="332"/>
      <c r="AB20" s="332"/>
      <c r="AC20" s="332"/>
      <c r="AD20" s="332"/>
      <c r="AE20" s="333"/>
      <c r="AF20" s="141"/>
    </row>
    <row r="21" spans="2:32" s="133" customFormat="1" ht="15" customHeight="1">
      <c r="B21" s="142" t="s">
        <v>426</v>
      </c>
      <c r="C21" s="143"/>
      <c r="D21" s="144"/>
      <c r="E21" s="146"/>
      <c r="F21" s="144"/>
      <c r="G21" s="146"/>
      <c r="H21" s="142" t="s">
        <v>426</v>
      </c>
      <c r="I21" s="143"/>
      <c r="J21" s="191"/>
      <c r="K21" s="146"/>
      <c r="L21" s="144"/>
      <c r="M21" s="146"/>
      <c r="N21" s="142" t="s">
        <v>426</v>
      </c>
      <c r="O21" s="143"/>
      <c r="P21" s="144"/>
      <c r="Q21" s="146"/>
      <c r="R21" s="147"/>
      <c r="S21" s="144"/>
      <c r="T21" s="142" t="s">
        <v>426</v>
      </c>
      <c r="U21" s="143" t="s">
        <v>1508</v>
      </c>
      <c r="V21" s="144">
        <v>3100</v>
      </c>
      <c r="W21" s="146"/>
      <c r="X21" s="144">
        <v>100</v>
      </c>
      <c r="Y21" s="183"/>
      <c r="Z21" s="331"/>
      <c r="AA21" s="332"/>
      <c r="AB21" s="332"/>
      <c r="AC21" s="332"/>
      <c r="AD21" s="332"/>
      <c r="AE21" s="333"/>
      <c r="AF21" s="141"/>
    </row>
    <row r="22" spans="2:32" s="133" customFormat="1" ht="15" customHeight="1">
      <c r="B22" s="142" t="s">
        <v>428</v>
      </c>
      <c r="C22" s="143" t="s">
        <v>851</v>
      </c>
      <c r="D22" s="144" t="s">
        <v>852</v>
      </c>
      <c r="E22" s="146"/>
      <c r="F22" s="144"/>
      <c r="G22" s="146"/>
      <c r="H22" s="142" t="s">
        <v>428</v>
      </c>
      <c r="I22" s="148"/>
      <c r="J22" s="144"/>
      <c r="K22" s="146"/>
      <c r="L22" s="144"/>
      <c r="M22" s="146"/>
      <c r="N22" s="142" t="s">
        <v>428</v>
      </c>
      <c r="O22" s="143" t="s">
        <v>1430</v>
      </c>
      <c r="P22" s="144">
        <v>950</v>
      </c>
      <c r="Q22" s="146"/>
      <c r="R22" s="147"/>
      <c r="S22" s="144"/>
      <c r="T22" s="142" t="s">
        <v>428</v>
      </c>
      <c r="U22" s="143" t="s">
        <v>1285</v>
      </c>
      <c r="V22" s="144">
        <v>6400</v>
      </c>
      <c r="W22" s="146"/>
      <c r="X22" s="144">
        <v>250</v>
      </c>
      <c r="Y22" s="183"/>
      <c r="Z22" s="331"/>
      <c r="AA22" s="332"/>
      <c r="AB22" s="332"/>
      <c r="AC22" s="332"/>
      <c r="AD22" s="332"/>
      <c r="AE22" s="333"/>
      <c r="AF22" s="141"/>
    </row>
    <row r="23" spans="2:32" s="133" customFormat="1" ht="15" customHeight="1">
      <c r="B23" s="142" t="s">
        <v>430</v>
      </c>
      <c r="C23" s="143" t="s">
        <v>1506</v>
      </c>
      <c r="D23" s="144">
        <v>4250</v>
      </c>
      <c r="E23" s="152"/>
      <c r="F23" s="151">
        <v>700</v>
      </c>
      <c r="G23" s="152"/>
      <c r="H23" s="142" t="s">
        <v>430</v>
      </c>
      <c r="I23" s="143"/>
      <c r="J23" s="144"/>
      <c r="K23" s="152"/>
      <c r="L23" s="147"/>
      <c r="M23" s="152"/>
      <c r="N23" s="142" t="s">
        <v>430</v>
      </c>
      <c r="O23" s="143"/>
      <c r="P23" s="144"/>
      <c r="Q23" s="152"/>
      <c r="R23" s="147"/>
      <c r="S23" s="151"/>
      <c r="T23" s="142" t="s">
        <v>430</v>
      </c>
      <c r="U23" s="143" t="s">
        <v>1275</v>
      </c>
      <c r="V23" s="144">
        <v>5250</v>
      </c>
      <c r="W23" s="152"/>
      <c r="X23" s="151">
        <v>250</v>
      </c>
      <c r="Y23" s="186"/>
      <c r="Z23" s="331"/>
      <c r="AA23" s="332"/>
      <c r="AB23" s="332"/>
      <c r="AC23" s="332"/>
      <c r="AD23" s="332"/>
      <c r="AE23" s="333"/>
      <c r="AF23" s="141"/>
    </row>
    <row r="24" spans="2:32" s="133" customFormat="1" ht="15" customHeight="1">
      <c r="B24" s="142" t="s">
        <v>431</v>
      </c>
      <c r="C24" s="143"/>
      <c r="D24" s="144"/>
      <c r="E24" s="146"/>
      <c r="F24" s="144"/>
      <c r="G24" s="146"/>
      <c r="H24" s="142" t="s">
        <v>431</v>
      </c>
      <c r="I24" s="143"/>
      <c r="J24" s="144"/>
      <c r="K24" s="146"/>
      <c r="L24" s="147"/>
      <c r="M24" s="146"/>
      <c r="N24" s="142" t="s">
        <v>431</v>
      </c>
      <c r="O24" s="143"/>
      <c r="P24" s="144"/>
      <c r="Q24" s="146"/>
      <c r="R24" s="147"/>
      <c r="S24" s="144"/>
      <c r="T24" s="142" t="s">
        <v>431</v>
      </c>
      <c r="U24" s="143" t="s">
        <v>1298</v>
      </c>
      <c r="V24" s="144"/>
      <c r="W24" s="146"/>
      <c r="X24" s="144"/>
      <c r="Y24" s="183"/>
      <c r="Z24" s="331"/>
      <c r="AA24" s="332"/>
      <c r="AB24" s="332"/>
      <c r="AC24" s="332"/>
      <c r="AD24" s="332"/>
      <c r="AE24" s="333"/>
      <c r="AF24" s="141"/>
    </row>
    <row r="25" spans="2:32" s="133" customFormat="1" ht="15" customHeight="1">
      <c r="B25" s="142" t="s">
        <v>433</v>
      </c>
      <c r="C25" s="143" t="s">
        <v>1504</v>
      </c>
      <c r="D25" s="144" t="s">
        <v>1505</v>
      </c>
      <c r="E25" s="146"/>
      <c r="F25" s="144"/>
      <c r="G25" s="146"/>
      <c r="H25" s="142" t="s">
        <v>433</v>
      </c>
      <c r="I25" s="143"/>
      <c r="J25" s="144"/>
      <c r="K25" s="146"/>
      <c r="L25" s="147"/>
      <c r="M25" s="146"/>
      <c r="N25" s="142" t="s">
        <v>433</v>
      </c>
      <c r="O25" s="143"/>
      <c r="P25" s="144"/>
      <c r="Q25" s="146"/>
      <c r="R25" s="147"/>
      <c r="S25" s="144"/>
      <c r="T25" s="142" t="s">
        <v>433</v>
      </c>
      <c r="U25" s="143" t="s">
        <v>492</v>
      </c>
      <c r="V25" s="274">
        <v>1550</v>
      </c>
      <c r="W25" s="146"/>
      <c r="X25" s="144"/>
      <c r="Y25" s="183"/>
      <c r="Z25" s="331"/>
      <c r="AA25" s="332"/>
      <c r="AB25" s="332"/>
      <c r="AC25" s="332"/>
      <c r="AD25" s="332"/>
      <c r="AE25" s="333"/>
      <c r="AF25" s="141"/>
    </row>
    <row r="26" spans="2:32" s="133" customFormat="1" ht="15" customHeight="1">
      <c r="B26" s="142" t="s">
        <v>436</v>
      </c>
      <c r="C26" s="143" t="s">
        <v>853</v>
      </c>
      <c r="D26" s="144" t="s">
        <v>854</v>
      </c>
      <c r="E26" s="146"/>
      <c r="F26" s="144"/>
      <c r="G26" s="146"/>
      <c r="H26" s="142" t="s">
        <v>436</v>
      </c>
      <c r="I26" s="143"/>
      <c r="J26" s="144"/>
      <c r="K26" s="146"/>
      <c r="L26" s="147"/>
      <c r="M26" s="146"/>
      <c r="N26" s="142" t="s">
        <v>436</v>
      </c>
      <c r="O26" s="143"/>
      <c r="P26" s="144"/>
      <c r="Q26" s="146"/>
      <c r="R26" s="147"/>
      <c r="S26" s="144"/>
      <c r="T26" s="142" t="s">
        <v>436</v>
      </c>
      <c r="U26" s="143" t="s">
        <v>1384</v>
      </c>
      <c r="V26" s="144" t="s">
        <v>1383</v>
      </c>
      <c r="W26" s="146"/>
      <c r="X26" s="144"/>
      <c r="Y26" s="183"/>
      <c r="Z26" s="331"/>
      <c r="AA26" s="332"/>
      <c r="AB26" s="332"/>
      <c r="AC26" s="332"/>
      <c r="AD26" s="332"/>
      <c r="AE26" s="333"/>
      <c r="AF26" s="141"/>
    </row>
    <row r="27" spans="2:32" s="133" customFormat="1" ht="15" customHeight="1">
      <c r="B27" s="142" t="s">
        <v>438</v>
      </c>
      <c r="C27" s="143"/>
      <c r="D27" s="144"/>
      <c r="E27" s="146"/>
      <c r="F27" s="144"/>
      <c r="G27" s="146"/>
      <c r="H27" s="142" t="s">
        <v>438</v>
      </c>
      <c r="I27" s="143"/>
      <c r="J27" s="144"/>
      <c r="K27" s="146"/>
      <c r="L27" s="147"/>
      <c r="M27" s="146"/>
      <c r="N27" s="142" t="s">
        <v>438</v>
      </c>
      <c r="O27" s="143"/>
      <c r="P27" s="144"/>
      <c r="Q27" s="146"/>
      <c r="R27" s="147"/>
      <c r="S27" s="144"/>
      <c r="T27" s="142" t="s">
        <v>438</v>
      </c>
      <c r="U27" s="143" t="s">
        <v>1294</v>
      </c>
      <c r="V27" s="144" t="s">
        <v>1293</v>
      </c>
      <c r="W27" s="146"/>
      <c r="X27" s="144"/>
      <c r="Y27" s="183"/>
      <c r="Z27" s="331"/>
      <c r="AA27" s="332"/>
      <c r="AB27" s="332"/>
      <c r="AC27" s="332"/>
      <c r="AD27" s="332"/>
      <c r="AE27" s="333"/>
      <c r="AF27" s="141"/>
    </row>
    <row r="28" spans="2:32" s="133" customFormat="1" ht="15" customHeight="1">
      <c r="B28" s="142" t="s">
        <v>439</v>
      </c>
      <c r="C28" s="143"/>
      <c r="D28" s="144"/>
      <c r="E28" s="146"/>
      <c r="F28" s="144"/>
      <c r="G28" s="146"/>
      <c r="H28" s="142" t="s">
        <v>439</v>
      </c>
      <c r="I28" s="143"/>
      <c r="J28" s="144"/>
      <c r="K28" s="146"/>
      <c r="L28" s="147"/>
      <c r="M28" s="146"/>
      <c r="N28" s="142" t="s">
        <v>439</v>
      </c>
      <c r="O28" s="143"/>
      <c r="P28" s="144"/>
      <c r="Q28" s="146"/>
      <c r="R28" s="147"/>
      <c r="S28" s="144"/>
      <c r="T28" s="142" t="s">
        <v>439</v>
      </c>
      <c r="U28" s="143"/>
      <c r="V28" s="144"/>
      <c r="W28" s="146"/>
      <c r="X28" s="144"/>
      <c r="Y28" s="183"/>
      <c r="Z28" s="331"/>
      <c r="AA28" s="332"/>
      <c r="AB28" s="332"/>
      <c r="AC28" s="332"/>
      <c r="AD28" s="332"/>
      <c r="AE28" s="333"/>
      <c r="AF28" s="141"/>
    </row>
    <row r="29" spans="2:32" s="133" customFormat="1" ht="15" customHeight="1">
      <c r="B29" s="142" t="s">
        <v>440</v>
      </c>
      <c r="C29" s="143"/>
      <c r="D29" s="144"/>
      <c r="E29" s="146"/>
      <c r="F29" s="144"/>
      <c r="G29" s="146"/>
      <c r="H29" s="142" t="s">
        <v>440</v>
      </c>
      <c r="I29" s="143"/>
      <c r="J29" s="144"/>
      <c r="K29" s="146"/>
      <c r="L29" s="147"/>
      <c r="M29" s="146"/>
      <c r="N29" s="142" t="s">
        <v>440</v>
      </c>
      <c r="O29" s="143"/>
      <c r="P29" s="144"/>
      <c r="Q29" s="146"/>
      <c r="R29" s="147"/>
      <c r="S29" s="144"/>
      <c r="T29" s="142" t="s">
        <v>440</v>
      </c>
      <c r="U29" s="143" t="s">
        <v>864</v>
      </c>
      <c r="V29" s="144" t="s">
        <v>865</v>
      </c>
      <c r="W29" s="146"/>
      <c r="X29" s="144"/>
      <c r="Y29" s="183"/>
      <c r="Z29" s="331"/>
      <c r="AA29" s="332"/>
      <c r="AB29" s="332"/>
      <c r="AC29" s="332"/>
      <c r="AD29" s="332"/>
      <c r="AE29" s="333"/>
      <c r="AF29" s="141"/>
    </row>
    <row r="30" spans="2:32" s="133" customFormat="1" ht="15" customHeight="1">
      <c r="B30" s="142" t="s">
        <v>441</v>
      </c>
      <c r="C30" s="143"/>
      <c r="D30" s="144"/>
      <c r="E30" s="146"/>
      <c r="F30" s="144"/>
      <c r="G30" s="146"/>
      <c r="H30" s="142" t="s">
        <v>441</v>
      </c>
      <c r="I30" s="143"/>
      <c r="J30" s="144"/>
      <c r="K30" s="146"/>
      <c r="L30" s="147"/>
      <c r="M30" s="146"/>
      <c r="N30" s="142" t="s">
        <v>441</v>
      </c>
      <c r="O30" s="143"/>
      <c r="P30" s="144"/>
      <c r="Q30" s="146"/>
      <c r="R30" s="147"/>
      <c r="S30" s="144"/>
      <c r="T30" s="142" t="s">
        <v>441</v>
      </c>
      <c r="U30" s="143" t="s">
        <v>1295</v>
      </c>
      <c r="V30" s="144" t="s">
        <v>1293</v>
      </c>
      <c r="W30" s="146"/>
      <c r="X30" s="144"/>
      <c r="Y30" s="183"/>
      <c r="Z30" s="331"/>
      <c r="AA30" s="332"/>
      <c r="AB30" s="332"/>
      <c r="AC30" s="332"/>
      <c r="AD30" s="332"/>
      <c r="AE30" s="333"/>
      <c r="AF30" s="141"/>
    </row>
    <row r="31" spans="2:32" s="133" customFormat="1" ht="15" customHeight="1">
      <c r="B31" s="142" t="s">
        <v>442</v>
      </c>
      <c r="C31" s="143"/>
      <c r="D31" s="144"/>
      <c r="E31" s="146"/>
      <c r="F31" s="144"/>
      <c r="G31" s="146"/>
      <c r="H31" s="142" t="s">
        <v>442</v>
      </c>
      <c r="I31" s="143"/>
      <c r="J31" s="144"/>
      <c r="K31" s="146"/>
      <c r="L31" s="147"/>
      <c r="M31" s="146"/>
      <c r="N31" s="142" t="s">
        <v>442</v>
      </c>
      <c r="O31" s="143"/>
      <c r="P31" s="144"/>
      <c r="Q31" s="146"/>
      <c r="R31" s="147"/>
      <c r="S31" s="144"/>
      <c r="T31" s="142" t="s">
        <v>442</v>
      </c>
      <c r="U31" s="143" t="s">
        <v>866</v>
      </c>
      <c r="V31" s="144" t="s">
        <v>862</v>
      </c>
      <c r="W31" s="146"/>
      <c r="X31" s="147"/>
      <c r="Y31" s="183"/>
      <c r="Z31" s="331"/>
      <c r="AA31" s="332"/>
      <c r="AB31" s="332"/>
      <c r="AC31" s="332"/>
      <c r="AD31" s="332"/>
      <c r="AE31" s="333"/>
      <c r="AF31" s="141"/>
    </row>
    <row r="32" spans="2:32" s="133" customFormat="1" ht="15" customHeight="1">
      <c r="B32" s="142" t="s">
        <v>443</v>
      </c>
      <c r="C32" s="143"/>
      <c r="D32" s="144"/>
      <c r="E32" s="146"/>
      <c r="F32" s="147"/>
      <c r="G32" s="146"/>
      <c r="H32" s="142" t="s">
        <v>443</v>
      </c>
      <c r="I32" s="143"/>
      <c r="J32" s="144"/>
      <c r="K32" s="146"/>
      <c r="L32" s="147"/>
      <c r="M32" s="146"/>
      <c r="N32" s="142" t="s">
        <v>443</v>
      </c>
      <c r="O32" s="143"/>
      <c r="P32" s="144"/>
      <c r="Q32" s="146"/>
      <c r="R32" s="147"/>
      <c r="S32" s="144"/>
      <c r="T32" s="142" t="s">
        <v>443</v>
      </c>
      <c r="U32" s="143"/>
      <c r="V32" s="144"/>
      <c r="W32" s="146"/>
      <c r="X32" s="147"/>
      <c r="Y32" s="183"/>
      <c r="Z32" s="331"/>
      <c r="AA32" s="332"/>
      <c r="AB32" s="332"/>
      <c r="AC32" s="332"/>
      <c r="AD32" s="332"/>
      <c r="AE32" s="333"/>
      <c r="AF32" s="141"/>
    </row>
    <row r="33" spans="2:32" s="133" customFormat="1" ht="15" customHeight="1">
      <c r="B33" s="142" t="s">
        <v>535</v>
      </c>
      <c r="C33" s="143"/>
      <c r="D33" s="144"/>
      <c r="E33" s="146"/>
      <c r="F33" s="147"/>
      <c r="G33" s="146"/>
      <c r="H33" s="142" t="s">
        <v>535</v>
      </c>
      <c r="I33" s="143"/>
      <c r="J33" s="144"/>
      <c r="K33" s="146"/>
      <c r="L33" s="147"/>
      <c r="M33" s="146"/>
      <c r="N33" s="142" t="s">
        <v>535</v>
      </c>
      <c r="O33" s="143"/>
      <c r="P33" s="144"/>
      <c r="Q33" s="146"/>
      <c r="R33" s="147"/>
      <c r="S33" s="144"/>
      <c r="T33" s="142" t="s">
        <v>535</v>
      </c>
      <c r="U33" s="143"/>
      <c r="V33" s="144"/>
      <c r="W33" s="146"/>
      <c r="X33" s="147"/>
      <c r="Y33" s="183"/>
      <c r="Z33" s="331"/>
      <c r="AA33" s="332"/>
      <c r="AB33" s="332"/>
      <c r="AC33" s="332"/>
      <c r="AD33" s="332"/>
      <c r="AE33" s="333"/>
      <c r="AF33" s="141"/>
    </row>
    <row r="34" spans="2:32" s="133" customFormat="1" ht="15" customHeight="1">
      <c r="B34" s="142" t="s">
        <v>536</v>
      </c>
      <c r="C34" s="143"/>
      <c r="D34" s="144"/>
      <c r="E34" s="146"/>
      <c r="F34" s="147"/>
      <c r="G34" s="146"/>
      <c r="H34" s="142" t="s">
        <v>536</v>
      </c>
      <c r="I34" s="143"/>
      <c r="J34" s="144"/>
      <c r="K34" s="146"/>
      <c r="L34" s="147"/>
      <c r="M34" s="146"/>
      <c r="N34" s="142" t="s">
        <v>536</v>
      </c>
      <c r="O34" s="143"/>
      <c r="P34" s="144"/>
      <c r="Q34" s="146"/>
      <c r="R34" s="147"/>
      <c r="S34" s="144"/>
      <c r="T34" s="142" t="s">
        <v>536</v>
      </c>
      <c r="U34" s="143"/>
      <c r="V34" s="144"/>
      <c r="W34" s="146"/>
      <c r="X34" s="147"/>
      <c r="Y34" s="183"/>
      <c r="Z34" s="331"/>
      <c r="AA34" s="332"/>
      <c r="AB34" s="332"/>
      <c r="AC34" s="332"/>
      <c r="AD34" s="332"/>
      <c r="AE34" s="333"/>
      <c r="AF34" s="141"/>
    </row>
    <row r="35" spans="2:32" s="133" customFormat="1" ht="15" customHeight="1">
      <c r="B35" s="142" t="s">
        <v>767</v>
      </c>
      <c r="C35" s="143"/>
      <c r="D35" s="144"/>
      <c r="E35" s="146"/>
      <c r="F35" s="147"/>
      <c r="G35" s="146"/>
      <c r="H35" s="142" t="s">
        <v>767</v>
      </c>
      <c r="I35" s="143"/>
      <c r="J35" s="144"/>
      <c r="K35" s="146"/>
      <c r="L35" s="147"/>
      <c r="M35" s="146"/>
      <c r="N35" s="142" t="s">
        <v>767</v>
      </c>
      <c r="O35" s="143"/>
      <c r="P35" s="144"/>
      <c r="Q35" s="146"/>
      <c r="R35" s="147"/>
      <c r="S35" s="144"/>
      <c r="T35" s="142" t="s">
        <v>767</v>
      </c>
      <c r="U35" s="143"/>
      <c r="V35" s="144"/>
      <c r="W35" s="146"/>
      <c r="X35" s="147"/>
      <c r="Y35" s="183"/>
      <c r="Z35" s="331"/>
      <c r="AA35" s="332"/>
      <c r="AB35" s="332"/>
      <c r="AC35" s="332"/>
      <c r="AD35" s="332"/>
      <c r="AE35" s="333"/>
      <c r="AF35" s="141"/>
    </row>
    <row r="36" spans="2:32" s="133" customFormat="1" ht="15" customHeight="1">
      <c r="B36" s="142" t="s">
        <v>768</v>
      </c>
      <c r="C36" s="143"/>
      <c r="D36" s="144"/>
      <c r="E36" s="146"/>
      <c r="F36" s="147"/>
      <c r="G36" s="146"/>
      <c r="H36" s="142" t="s">
        <v>768</v>
      </c>
      <c r="I36" s="143"/>
      <c r="J36" s="144"/>
      <c r="K36" s="146"/>
      <c r="L36" s="147"/>
      <c r="M36" s="146"/>
      <c r="N36" s="142" t="s">
        <v>768</v>
      </c>
      <c r="O36" s="143"/>
      <c r="P36" s="144"/>
      <c r="Q36" s="146"/>
      <c r="R36" s="147"/>
      <c r="S36" s="144"/>
      <c r="T36" s="142" t="s">
        <v>768</v>
      </c>
      <c r="U36" s="143"/>
      <c r="V36" s="144"/>
      <c r="W36" s="146"/>
      <c r="X36" s="147"/>
      <c r="Y36" s="183"/>
      <c r="Z36" s="331"/>
      <c r="AA36" s="332"/>
      <c r="AB36" s="332"/>
      <c r="AC36" s="332"/>
      <c r="AD36" s="332"/>
      <c r="AE36" s="333"/>
      <c r="AF36" s="141"/>
    </row>
    <row r="37" spans="2:32" s="133" customFormat="1" ht="15" customHeight="1">
      <c r="B37" s="142" t="s">
        <v>769</v>
      </c>
      <c r="C37" s="143"/>
      <c r="D37" s="144"/>
      <c r="E37" s="146"/>
      <c r="F37" s="147"/>
      <c r="G37" s="146"/>
      <c r="H37" s="142" t="s">
        <v>769</v>
      </c>
      <c r="I37" s="143"/>
      <c r="J37" s="144"/>
      <c r="K37" s="146"/>
      <c r="L37" s="147"/>
      <c r="M37" s="146"/>
      <c r="N37" s="142" t="s">
        <v>769</v>
      </c>
      <c r="O37" s="143"/>
      <c r="P37" s="144"/>
      <c r="Q37" s="146"/>
      <c r="R37" s="147"/>
      <c r="S37" s="144"/>
      <c r="T37" s="142" t="s">
        <v>769</v>
      </c>
      <c r="U37" s="143"/>
      <c r="V37" s="144"/>
      <c r="W37" s="146"/>
      <c r="X37" s="147"/>
      <c r="Y37" s="183"/>
      <c r="Z37" s="331"/>
      <c r="AA37" s="332"/>
      <c r="AB37" s="332"/>
      <c r="AC37" s="332"/>
      <c r="AD37" s="332"/>
      <c r="AE37" s="333"/>
      <c r="AF37" s="141"/>
    </row>
    <row r="38" spans="2:32" s="133" customFormat="1" ht="15" customHeight="1">
      <c r="B38" s="142" t="s">
        <v>770</v>
      </c>
      <c r="C38" s="143"/>
      <c r="D38" s="144"/>
      <c r="E38" s="146"/>
      <c r="F38" s="147"/>
      <c r="G38" s="146"/>
      <c r="H38" s="142" t="s">
        <v>770</v>
      </c>
      <c r="I38" s="143"/>
      <c r="J38" s="144"/>
      <c r="K38" s="146"/>
      <c r="L38" s="147"/>
      <c r="M38" s="146"/>
      <c r="N38" s="142" t="s">
        <v>770</v>
      </c>
      <c r="O38" s="143"/>
      <c r="P38" s="144"/>
      <c r="Q38" s="146"/>
      <c r="R38" s="147"/>
      <c r="S38" s="144"/>
      <c r="T38" s="142" t="s">
        <v>770</v>
      </c>
      <c r="U38" s="143"/>
      <c r="V38" s="144"/>
      <c r="W38" s="146"/>
      <c r="X38" s="147"/>
      <c r="Y38" s="183"/>
      <c r="Z38" s="331"/>
      <c r="AA38" s="332"/>
      <c r="AB38" s="332"/>
      <c r="AC38" s="332"/>
      <c r="AD38" s="332"/>
      <c r="AE38" s="333"/>
      <c r="AF38" s="141"/>
    </row>
    <row r="39" spans="2:32" s="133" customFormat="1" ht="15" customHeight="1">
      <c r="B39" s="142" t="s">
        <v>771</v>
      </c>
      <c r="C39" s="143"/>
      <c r="D39" s="144"/>
      <c r="E39" s="146"/>
      <c r="F39" s="144"/>
      <c r="G39" s="146"/>
      <c r="H39" s="142" t="s">
        <v>771</v>
      </c>
      <c r="I39" s="143"/>
      <c r="J39" s="144"/>
      <c r="K39" s="146"/>
      <c r="L39" s="144"/>
      <c r="M39" s="146"/>
      <c r="N39" s="142" t="s">
        <v>771</v>
      </c>
      <c r="O39" s="143"/>
      <c r="P39" s="144"/>
      <c r="Q39" s="146"/>
      <c r="R39" s="147"/>
      <c r="S39" s="144"/>
      <c r="T39" s="142" t="s">
        <v>771</v>
      </c>
      <c r="U39" s="143"/>
      <c r="V39" s="144"/>
      <c r="W39" s="146"/>
      <c r="X39" s="147"/>
      <c r="Y39" s="183"/>
      <c r="Z39" s="331"/>
      <c r="AA39" s="332"/>
      <c r="AB39" s="332"/>
      <c r="AC39" s="332"/>
      <c r="AD39" s="332"/>
      <c r="AE39" s="333"/>
      <c r="AF39" s="141"/>
    </row>
    <row r="40" spans="2:32" s="133" customFormat="1" ht="15" customHeight="1">
      <c r="B40" s="142" t="s">
        <v>772</v>
      </c>
      <c r="C40" s="143"/>
      <c r="D40" s="144"/>
      <c r="E40" s="146"/>
      <c r="F40" s="144"/>
      <c r="G40" s="146"/>
      <c r="H40" s="142" t="s">
        <v>772</v>
      </c>
      <c r="I40" s="143"/>
      <c r="J40" s="144"/>
      <c r="K40" s="146"/>
      <c r="L40" s="144"/>
      <c r="M40" s="146"/>
      <c r="N40" s="142" t="s">
        <v>772</v>
      </c>
      <c r="O40" s="143"/>
      <c r="P40" s="144"/>
      <c r="Q40" s="146"/>
      <c r="R40" s="147"/>
      <c r="S40" s="144"/>
      <c r="T40" s="142" t="s">
        <v>772</v>
      </c>
      <c r="U40" s="148"/>
      <c r="V40" s="144"/>
      <c r="W40" s="146"/>
      <c r="X40" s="147"/>
      <c r="Y40" s="183"/>
      <c r="Z40" s="331"/>
      <c r="AA40" s="332"/>
      <c r="AB40" s="332"/>
      <c r="AC40" s="332"/>
      <c r="AD40" s="332"/>
      <c r="AE40" s="333"/>
      <c r="AF40" s="141"/>
    </row>
    <row r="41" spans="2:32" s="133" customFormat="1" ht="15" customHeight="1">
      <c r="B41" s="142" t="s">
        <v>773</v>
      </c>
      <c r="C41" s="143"/>
      <c r="D41" s="144"/>
      <c r="E41" s="146"/>
      <c r="F41" s="144"/>
      <c r="G41" s="146"/>
      <c r="H41" s="142" t="s">
        <v>773</v>
      </c>
      <c r="I41" s="143"/>
      <c r="J41" s="144"/>
      <c r="K41" s="146"/>
      <c r="L41" s="144"/>
      <c r="M41" s="146"/>
      <c r="N41" s="142" t="s">
        <v>773</v>
      </c>
      <c r="O41" s="143"/>
      <c r="P41" s="144"/>
      <c r="Q41" s="146"/>
      <c r="R41" s="147"/>
      <c r="S41" s="144"/>
      <c r="T41" s="142" t="s">
        <v>773</v>
      </c>
      <c r="U41" s="143"/>
      <c r="V41" s="144"/>
      <c r="W41" s="146"/>
      <c r="X41" s="147"/>
      <c r="Y41" s="183"/>
      <c r="Z41" s="331"/>
      <c r="AA41" s="332"/>
      <c r="AB41" s="332"/>
      <c r="AC41" s="332"/>
      <c r="AD41" s="332"/>
      <c r="AE41" s="333"/>
      <c r="AF41" s="141"/>
    </row>
    <row r="42" spans="2:32" s="133" customFormat="1" ht="15" customHeight="1">
      <c r="B42" s="142" t="s">
        <v>774</v>
      </c>
      <c r="C42" s="143"/>
      <c r="D42" s="191"/>
      <c r="E42" s="146"/>
      <c r="F42" s="144"/>
      <c r="G42" s="146"/>
      <c r="H42" s="142" t="s">
        <v>774</v>
      </c>
      <c r="I42" s="148"/>
      <c r="J42" s="191"/>
      <c r="K42" s="146"/>
      <c r="L42" s="144"/>
      <c r="M42" s="146"/>
      <c r="N42" s="142" t="s">
        <v>774</v>
      </c>
      <c r="O42" s="143"/>
      <c r="P42" s="144"/>
      <c r="Q42" s="146"/>
      <c r="R42" s="147"/>
      <c r="S42" s="144"/>
      <c r="T42" s="142" t="s">
        <v>774</v>
      </c>
      <c r="U42" s="143"/>
      <c r="V42" s="144"/>
      <c r="W42" s="146"/>
      <c r="X42" s="147"/>
      <c r="Y42" s="183"/>
      <c r="Z42" s="331"/>
      <c r="AA42" s="332"/>
      <c r="AB42" s="332"/>
      <c r="AC42" s="332"/>
      <c r="AD42" s="332"/>
      <c r="AE42" s="333"/>
      <c r="AF42" s="141"/>
    </row>
    <row r="43" spans="2:32" s="133" customFormat="1" ht="15" customHeight="1">
      <c r="B43" s="142" t="s">
        <v>775</v>
      </c>
      <c r="C43" s="143"/>
      <c r="D43" s="144"/>
      <c r="E43" s="152"/>
      <c r="F43" s="151"/>
      <c r="G43" s="152"/>
      <c r="H43" s="142" t="s">
        <v>775</v>
      </c>
      <c r="I43" s="143"/>
      <c r="J43" s="144"/>
      <c r="K43" s="152"/>
      <c r="L43" s="151"/>
      <c r="M43" s="152"/>
      <c r="N43" s="142" t="s">
        <v>775</v>
      </c>
      <c r="O43" s="143"/>
      <c r="P43" s="144"/>
      <c r="Q43" s="152"/>
      <c r="R43" s="147"/>
      <c r="S43" s="151"/>
      <c r="T43" s="142" t="s">
        <v>775</v>
      </c>
      <c r="U43" s="143"/>
      <c r="V43" s="144"/>
      <c r="W43" s="152"/>
      <c r="X43" s="147"/>
      <c r="Y43" s="186"/>
      <c r="Z43" s="331"/>
      <c r="AA43" s="332"/>
      <c r="AB43" s="332"/>
      <c r="AC43" s="332"/>
      <c r="AD43" s="332"/>
      <c r="AE43" s="333"/>
      <c r="AF43" s="141"/>
    </row>
    <row r="44" spans="2:32" s="133" customFormat="1" ht="15" customHeight="1">
      <c r="B44" s="142" t="s">
        <v>776</v>
      </c>
      <c r="C44" s="143"/>
      <c r="D44" s="144"/>
      <c r="E44" s="146"/>
      <c r="F44" s="144"/>
      <c r="G44" s="146"/>
      <c r="H44" s="142" t="s">
        <v>776</v>
      </c>
      <c r="I44" s="143"/>
      <c r="J44" s="191"/>
      <c r="K44" s="146"/>
      <c r="L44" s="144"/>
      <c r="M44" s="146"/>
      <c r="N44" s="142" t="s">
        <v>776</v>
      </c>
      <c r="O44" s="143"/>
      <c r="P44" s="144"/>
      <c r="Q44" s="146"/>
      <c r="R44" s="147"/>
      <c r="S44" s="144"/>
      <c r="T44" s="142" t="s">
        <v>776</v>
      </c>
      <c r="U44" s="143"/>
      <c r="V44" s="144"/>
      <c r="W44" s="146"/>
      <c r="X44" s="144"/>
      <c r="Y44" s="183"/>
      <c r="Z44" s="331"/>
      <c r="AA44" s="332"/>
      <c r="AB44" s="332"/>
      <c r="AC44" s="332"/>
      <c r="AD44" s="332"/>
      <c r="AE44" s="333"/>
      <c r="AF44" s="141"/>
    </row>
    <row r="45" spans="2:32" s="133" customFormat="1" ht="15" customHeight="1">
      <c r="B45" s="142" t="s">
        <v>777</v>
      </c>
      <c r="C45" s="143"/>
      <c r="D45" s="144"/>
      <c r="E45" s="146"/>
      <c r="F45" s="144"/>
      <c r="G45" s="146"/>
      <c r="H45" s="142" t="s">
        <v>777</v>
      </c>
      <c r="I45" s="143"/>
      <c r="J45" s="144"/>
      <c r="K45" s="146"/>
      <c r="L45" s="144"/>
      <c r="M45" s="146"/>
      <c r="N45" s="142" t="s">
        <v>777</v>
      </c>
      <c r="O45" s="143"/>
      <c r="P45" s="144"/>
      <c r="Q45" s="146"/>
      <c r="R45" s="147"/>
      <c r="S45" s="144"/>
      <c r="T45" s="142" t="s">
        <v>777</v>
      </c>
      <c r="U45" s="143"/>
      <c r="V45" s="144"/>
      <c r="W45" s="146"/>
      <c r="X45" s="147"/>
      <c r="Y45" s="183"/>
      <c r="Z45" s="331"/>
      <c r="AA45" s="332"/>
      <c r="AB45" s="332"/>
      <c r="AC45" s="332"/>
      <c r="AD45" s="332"/>
      <c r="AE45" s="333"/>
      <c r="AF45" s="141"/>
    </row>
    <row r="46" spans="2:32" s="133" customFormat="1" ht="15" customHeight="1">
      <c r="B46" s="142" t="s">
        <v>778</v>
      </c>
      <c r="C46" s="143"/>
      <c r="D46" s="144"/>
      <c r="E46" s="146"/>
      <c r="F46" s="147"/>
      <c r="G46" s="146"/>
      <c r="H46" s="142" t="s">
        <v>778</v>
      </c>
      <c r="I46" s="143"/>
      <c r="J46" s="144"/>
      <c r="K46" s="146"/>
      <c r="L46" s="147"/>
      <c r="M46" s="146"/>
      <c r="N46" s="142" t="s">
        <v>778</v>
      </c>
      <c r="O46" s="143"/>
      <c r="P46" s="144"/>
      <c r="Q46" s="146"/>
      <c r="R46" s="147"/>
      <c r="S46" s="144"/>
      <c r="T46" s="142" t="s">
        <v>778</v>
      </c>
      <c r="U46" s="143"/>
      <c r="V46" s="144"/>
      <c r="W46" s="146"/>
      <c r="X46" s="147"/>
      <c r="Y46" s="183"/>
      <c r="Z46" s="331"/>
      <c r="AA46" s="332"/>
      <c r="AB46" s="332"/>
      <c r="AC46" s="332"/>
      <c r="AD46" s="332"/>
      <c r="AE46" s="333"/>
      <c r="AF46" s="141"/>
    </row>
    <row r="47" spans="2:32" s="133" customFormat="1" ht="15" customHeight="1">
      <c r="B47" s="142" t="s">
        <v>779</v>
      </c>
      <c r="C47" s="143"/>
      <c r="D47" s="144"/>
      <c r="E47" s="146"/>
      <c r="F47" s="147"/>
      <c r="G47" s="146"/>
      <c r="H47" s="142" t="s">
        <v>779</v>
      </c>
      <c r="I47" s="143"/>
      <c r="J47" s="144"/>
      <c r="K47" s="146"/>
      <c r="L47" s="147"/>
      <c r="M47" s="146"/>
      <c r="N47" s="142" t="s">
        <v>779</v>
      </c>
      <c r="O47" s="143"/>
      <c r="P47" s="144"/>
      <c r="Q47" s="146"/>
      <c r="R47" s="147"/>
      <c r="S47" s="144"/>
      <c r="T47" s="142" t="s">
        <v>779</v>
      </c>
      <c r="U47" s="143"/>
      <c r="V47" s="144"/>
      <c r="W47" s="146"/>
      <c r="X47" s="147"/>
      <c r="Y47" s="183"/>
      <c r="Z47" s="331"/>
      <c r="AA47" s="332"/>
      <c r="AB47" s="332"/>
      <c r="AC47" s="332"/>
      <c r="AD47" s="332"/>
      <c r="AE47" s="333"/>
      <c r="AF47" s="141"/>
    </row>
    <row r="48" spans="2:32" s="133" customFormat="1" ht="15" customHeight="1">
      <c r="B48" s="162" t="s">
        <v>780</v>
      </c>
      <c r="C48" s="163"/>
      <c r="D48" s="164"/>
      <c r="E48" s="167"/>
      <c r="F48" s="165"/>
      <c r="G48" s="167"/>
      <c r="H48" s="162" t="s">
        <v>780</v>
      </c>
      <c r="I48" s="163"/>
      <c r="J48" s="164"/>
      <c r="K48" s="167"/>
      <c r="L48" s="165"/>
      <c r="M48" s="167"/>
      <c r="N48" s="162" t="s">
        <v>780</v>
      </c>
      <c r="O48" s="163"/>
      <c r="P48" s="164"/>
      <c r="Q48" s="167"/>
      <c r="R48" s="165"/>
      <c r="S48" s="164"/>
      <c r="T48" s="162" t="s">
        <v>780</v>
      </c>
      <c r="U48" s="163"/>
      <c r="V48" s="164"/>
      <c r="W48" s="167"/>
      <c r="X48" s="165"/>
      <c r="Y48" s="192"/>
      <c r="Z48" s="331"/>
      <c r="AA48" s="332"/>
      <c r="AB48" s="332"/>
      <c r="AC48" s="332"/>
      <c r="AD48" s="332"/>
      <c r="AE48" s="333"/>
      <c r="AF48" s="141"/>
    </row>
    <row r="49" spans="1:32" s="133" customFormat="1" ht="13.5" customHeight="1">
      <c r="A49" s="169"/>
      <c r="B49" s="170"/>
      <c r="C49" s="171" t="s">
        <v>986</v>
      </c>
      <c r="D49" s="172">
        <f>SUM(D9:D48)</f>
        <v>21500</v>
      </c>
      <c r="E49" s="172">
        <f>SUM(E9:E48)</f>
        <v>0</v>
      </c>
      <c r="F49" s="172">
        <f>SUM(F9:F48)</f>
        <v>3400</v>
      </c>
      <c r="G49" s="172">
        <f>SUM(G9:G48)</f>
        <v>0</v>
      </c>
      <c r="H49" s="170"/>
      <c r="I49" s="171" t="s">
        <v>986</v>
      </c>
      <c r="J49" s="172">
        <f>SUM(J9:J48)</f>
        <v>18400</v>
      </c>
      <c r="K49" s="172">
        <f>SUM(K9:K48)</f>
        <v>0</v>
      </c>
      <c r="L49" s="172">
        <f>SUM(L9:L48)</f>
        <v>2250</v>
      </c>
      <c r="M49" s="172">
        <f>SUM(M9:M48)</f>
        <v>0</v>
      </c>
      <c r="N49" s="170"/>
      <c r="O49" s="171" t="s">
        <v>986</v>
      </c>
      <c r="P49" s="172">
        <f>SUM(P9:P48)</f>
        <v>15050</v>
      </c>
      <c r="Q49" s="172">
        <f>SUM(Q9:Q48)</f>
        <v>0</v>
      </c>
      <c r="R49" s="172">
        <f>SUM(R9:R48)</f>
        <v>0</v>
      </c>
      <c r="S49" s="172">
        <f>SUM(S9:S48)</f>
        <v>0</v>
      </c>
      <c r="T49" s="170"/>
      <c r="U49" s="171" t="s">
        <v>986</v>
      </c>
      <c r="V49" s="172">
        <f>SUM(V9:V48)</f>
        <v>47200</v>
      </c>
      <c r="W49" s="172">
        <f>SUM(W9:W48)</f>
        <v>0</v>
      </c>
      <c r="X49" s="172">
        <f>SUM(X9:X48)</f>
        <v>1200</v>
      </c>
      <c r="Y49" s="172">
        <f>SUM(Y9:Y48)</f>
        <v>0</v>
      </c>
      <c r="Z49" s="334"/>
      <c r="AA49" s="335"/>
      <c r="AB49" s="335"/>
      <c r="AC49" s="335"/>
      <c r="AD49" s="335"/>
      <c r="AE49" s="336"/>
      <c r="AF49" s="141"/>
    </row>
    <row r="50" spans="2:31" s="193" customFormat="1" ht="13.5" customHeight="1">
      <c r="B50" s="194" t="s">
        <v>242</v>
      </c>
      <c r="AA50" s="196"/>
      <c r="AB50" s="196"/>
      <c r="AC50" s="196"/>
      <c r="AD50" s="19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90">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B7:B8"/>
    <mergeCell ref="C7:C8"/>
    <mergeCell ref="D7:E7"/>
    <mergeCell ref="F7:G7"/>
    <mergeCell ref="H7:H8"/>
    <mergeCell ref="I7:I8"/>
    <mergeCell ref="L7:M7"/>
    <mergeCell ref="N7:N8"/>
    <mergeCell ref="O7:O8"/>
    <mergeCell ref="P7:Q7"/>
    <mergeCell ref="R7:S7"/>
    <mergeCell ref="H5:I5"/>
    <mergeCell ref="J5:K5"/>
    <mergeCell ref="J7:K7"/>
    <mergeCell ref="AC55:AD55"/>
    <mergeCell ref="T7:T8"/>
    <mergeCell ref="U7:U8"/>
    <mergeCell ref="V7:W7"/>
    <mergeCell ref="X7:Y7"/>
    <mergeCell ref="AD51:AE51"/>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Z20:AE20"/>
    <mergeCell ref="Z21:AE21"/>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6:AE46"/>
    <mergeCell ref="Z47:AE47"/>
    <mergeCell ref="Z48:AE48"/>
    <mergeCell ref="Z49:AE49"/>
    <mergeCell ref="Z40:AE40"/>
    <mergeCell ref="Z41:AE41"/>
    <mergeCell ref="Z42:AE42"/>
    <mergeCell ref="Z43:AE43"/>
    <mergeCell ref="Z44:AE44"/>
    <mergeCell ref="Z45:AE4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7.xml><?xml version="1.0" encoding="utf-8"?>
<worksheet xmlns="http://schemas.openxmlformats.org/spreadsheetml/2006/main" xmlns:r="http://schemas.openxmlformats.org/officeDocument/2006/relationships">
  <sheetPr codeName="Sheet41">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14</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867</v>
      </c>
      <c r="C5" s="370"/>
      <c r="D5" s="370"/>
      <c r="E5" s="116"/>
      <c r="F5" s="116"/>
      <c r="G5" s="116"/>
      <c r="H5" s="374" t="s">
        <v>297</v>
      </c>
      <c r="I5" s="374"/>
      <c r="J5" s="366">
        <f>D19+P19+J19+V19</f>
        <v>24850</v>
      </c>
      <c r="K5" s="366"/>
      <c r="L5" s="375">
        <f>F19+L19+R19+X19</f>
        <v>1000</v>
      </c>
      <c r="M5" s="375"/>
      <c r="N5" s="123"/>
      <c r="O5" s="116" t="s">
        <v>298</v>
      </c>
      <c r="P5" s="366">
        <f>E19+K19+Q19+W19</f>
        <v>0</v>
      </c>
      <c r="Q5" s="366"/>
      <c r="R5" s="375">
        <f>G19+M19+S19+Y19</f>
        <v>0</v>
      </c>
      <c r="S5" s="375"/>
      <c r="T5" s="123"/>
      <c r="U5" s="374" t="s">
        <v>369</v>
      </c>
      <c r="V5" s="374"/>
      <c r="W5" s="356">
        <f>P5+P20+R5+R20</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1138</v>
      </c>
      <c r="D9" s="136">
        <v>1250</v>
      </c>
      <c r="E9" s="138"/>
      <c r="F9" s="136">
        <v>200</v>
      </c>
      <c r="G9" s="201"/>
      <c r="H9" s="134" t="s">
        <v>0</v>
      </c>
      <c r="I9" s="135" t="s">
        <v>1139</v>
      </c>
      <c r="J9" s="136">
        <v>1450</v>
      </c>
      <c r="K9" s="138"/>
      <c r="L9" s="136">
        <v>100</v>
      </c>
      <c r="M9" s="138"/>
      <c r="N9" s="134" t="s">
        <v>0</v>
      </c>
      <c r="O9" s="135" t="s">
        <v>1139</v>
      </c>
      <c r="P9" s="136">
        <v>500</v>
      </c>
      <c r="Q9" s="138"/>
      <c r="R9" s="139"/>
      <c r="S9" s="136"/>
      <c r="T9" s="134" t="s">
        <v>0</v>
      </c>
      <c r="U9" s="135" t="s">
        <v>493</v>
      </c>
      <c r="V9" s="136">
        <v>1500</v>
      </c>
      <c r="W9" s="138"/>
      <c r="X9" s="136">
        <v>100</v>
      </c>
      <c r="Y9" s="230"/>
      <c r="Z9" s="331"/>
      <c r="AA9" s="332"/>
      <c r="AB9" s="332"/>
      <c r="AC9" s="332"/>
      <c r="AD9" s="332"/>
      <c r="AE9" s="333"/>
      <c r="AF9" s="141"/>
    </row>
    <row r="10" spans="2:32" s="133" customFormat="1" ht="15" customHeight="1">
      <c r="B10" s="142" t="s">
        <v>306</v>
      </c>
      <c r="C10" s="143" t="s">
        <v>1361</v>
      </c>
      <c r="D10" s="144" t="s">
        <v>1366</v>
      </c>
      <c r="E10" s="146"/>
      <c r="F10" s="144"/>
      <c r="G10" s="202"/>
      <c r="H10" s="142" t="s">
        <v>306</v>
      </c>
      <c r="I10" s="143" t="s">
        <v>494</v>
      </c>
      <c r="J10" s="144">
        <v>1150</v>
      </c>
      <c r="K10" s="146"/>
      <c r="L10" s="144"/>
      <c r="M10" s="146"/>
      <c r="N10" s="142" t="s">
        <v>306</v>
      </c>
      <c r="O10" s="143" t="s">
        <v>869</v>
      </c>
      <c r="P10" s="144">
        <v>1650</v>
      </c>
      <c r="Q10" s="146"/>
      <c r="R10" s="147"/>
      <c r="S10" s="144"/>
      <c r="T10" s="142" t="s">
        <v>306</v>
      </c>
      <c r="U10" s="148" t="s">
        <v>495</v>
      </c>
      <c r="V10" s="144">
        <v>3850</v>
      </c>
      <c r="W10" s="146"/>
      <c r="X10" s="144">
        <v>150</v>
      </c>
      <c r="Y10" s="231"/>
      <c r="Z10" s="331"/>
      <c r="AA10" s="332"/>
      <c r="AB10" s="332"/>
      <c r="AC10" s="332"/>
      <c r="AD10" s="332"/>
      <c r="AE10" s="333"/>
      <c r="AF10" s="141"/>
    </row>
    <row r="11" spans="2:32" s="133" customFormat="1" ht="15" customHeight="1">
      <c r="B11" s="142" t="s">
        <v>307</v>
      </c>
      <c r="C11" s="143" t="s">
        <v>1363</v>
      </c>
      <c r="D11" s="144">
        <v>2400</v>
      </c>
      <c r="E11" s="146"/>
      <c r="F11" s="144">
        <v>300</v>
      </c>
      <c r="G11" s="202"/>
      <c r="H11" s="142" t="s">
        <v>307</v>
      </c>
      <c r="I11" s="143" t="s">
        <v>199</v>
      </c>
      <c r="J11" s="144">
        <v>1700</v>
      </c>
      <c r="K11" s="146"/>
      <c r="L11" s="144"/>
      <c r="M11" s="146"/>
      <c r="N11" s="142" t="s">
        <v>307</v>
      </c>
      <c r="O11" s="143" t="s">
        <v>141</v>
      </c>
      <c r="P11" s="144">
        <v>1700</v>
      </c>
      <c r="Q11" s="146"/>
      <c r="R11" s="147"/>
      <c r="S11" s="144"/>
      <c r="T11" s="142" t="s">
        <v>307</v>
      </c>
      <c r="U11" s="143"/>
      <c r="V11" s="144"/>
      <c r="W11" s="146"/>
      <c r="X11" s="144"/>
      <c r="Y11" s="231"/>
      <c r="Z11" s="331"/>
      <c r="AA11" s="332"/>
      <c r="AB11" s="332"/>
      <c r="AC11" s="332"/>
      <c r="AD11" s="332"/>
      <c r="AE11" s="333"/>
      <c r="AF11" s="141"/>
    </row>
    <row r="12" spans="2:32" s="133" customFormat="1" ht="15" customHeight="1">
      <c r="B12" s="142" t="s">
        <v>308</v>
      </c>
      <c r="C12" s="143" t="s">
        <v>1362</v>
      </c>
      <c r="D12" s="144" t="s">
        <v>1366</v>
      </c>
      <c r="E12" s="146"/>
      <c r="F12" s="144"/>
      <c r="G12" s="202"/>
      <c r="H12" s="142" t="s">
        <v>308</v>
      </c>
      <c r="I12" s="148"/>
      <c r="J12" s="150"/>
      <c r="K12" s="146"/>
      <c r="L12" s="144"/>
      <c r="M12" s="146"/>
      <c r="N12" s="142" t="s">
        <v>308</v>
      </c>
      <c r="O12" s="143" t="s">
        <v>496</v>
      </c>
      <c r="P12" s="144">
        <v>500</v>
      </c>
      <c r="Q12" s="146"/>
      <c r="R12" s="147"/>
      <c r="S12" s="144"/>
      <c r="T12" s="142" t="s">
        <v>308</v>
      </c>
      <c r="U12" s="143" t="s">
        <v>496</v>
      </c>
      <c r="V12" s="144">
        <v>1450</v>
      </c>
      <c r="W12" s="146"/>
      <c r="X12" s="144"/>
      <c r="Y12" s="231"/>
      <c r="Z12" s="331"/>
      <c r="AA12" s="332"/>
      <c r="AB12" s="332"/>
      <c r="AC12" s="332"/>
      <c r="AD12" s="332"/>
      <c r="AE12" s="333"/>
      <c r="AF12" s="141"/>
    </row>
    <row r="13" spans="2:32" s="133" customFormat="1" ht="15" customHeight="1">
      <c r="B13" s="142" t="s">
        <v>309</v>
      </c>
      <c r="C13" s="143"/>
      <c r="D13" s="144"/>
      <c r="E13" s="152"/>
      <c r="F13" s="151"/>
      <c r="G13" s="202"/>
      <c r="H13" s="142" t="s">
        <v>309</v>
      </c>
      <c r="I13" s="143"/>
      <c r="J13" s="144"/>
      <c r="K13" s="152"/>
      <c r="L13" s="151"/>
      <c r="M13" s="152"/>
      <c r="N13" s="142" t="s">
        <v>309</v>
      </c>
      <c r="O13" s="143" t="s">
        <v>497</v>
      </c>
      <c r="P13" s="144">
        <v>450</v>
      </c>
      <c r="Q13" s="152"/>
      <c r="R13" s="147"/>
      <c r="S13" s="151"/>
      <c r="T13" s="142" t="s">
        <v>309</v>
      </c>
      <c r="U13" s="143" t="s">
        <v>160</v>
      </c>
      <c r="V13" s="144">
        <v>2300</v>
      </c>
      <c r="W13" s="152"/>
      <c r="X13" s="151">
        <v>100</v>
      </c>
      <c r="Y13" s="232"/>
      <c r="Z13" s="331"/>
      <c r="AA13" s="332"/>
      <c r="AB13" s="332"/>
      <c r="AC13" s="332"/>
      <c r="AD13" s="332"/>
      <c r="AE13" s="333"/>
      <c r="AF13" s="141"/>
    </row>
    <row r="14" spans="2:32" s="133" customFormat="1" ht="15" customHeight="1">
      <c r="B14" s="142" t="s">
        <v>312</v>
      </c>
      <c r="C14" s="143"/>
      <c r="D14" s="144"/>
      <c r="E14" s="146"/>
      <c r="F14" s="144"/>
      <c r="G14" s="202"/>
      <c r="H14" s="142" t="s">
        <v>312</v>
      </c>
      <c r="I14" s="143"/>
      <c r="J14" s="144"/>
      <c r="K14" s="146"/>
      <c r="L14" s="144"/>
      <c r="M14" s="146"/>
      <c r="N14" s="142" t="s">
        <v>312</v>
      </c>
      <c r="O14" s="143" t="s">
        <v>1412</v>
      </c>
      <c r="P14" s="144" t="s">
        <v>1420</v>
      </c>
      <c r="Q14" s="146"/>
      <c r="R14" s="147"/>
      <c r="S14" s="144"/>
      <c r="T14" s="142" t="s">
        <v>312</v>
      </c>
      <c r="U14" s="143" t="s">
        <v>870</v>
      </c>
      <c r="V14" s="144" t="s">
        <v>709</v>
      </c>
      <c r="W14" s="146"/>
      <c r="X14" s="144"/>
      <c r="Y14" s="231"/>
      <c r="Z14" s="331"/>
      <c r="AA14" s="332"/>
      <c r="AB14" s="332"/>
      <c r="AC14" s="332"/>
      <c r="AD14" s="332"/>
      <c r="AE14" s="333"/>
      <c r="AF14" s="141"/>
    </row>
    <row r="15" spans="2:32" s="133" customFormat="1" ht="15" customHeight="1">
      <c r="B15" s="142" t="s">
        <v>313</v>
      </c>
      <c r="C15" s="143"/>
      <c r="D15" s="144"/>
      <c r="E15" s="146"/>
      <c r="F15" s="144"/>
      <c r="G15" s="203"/>
      <c r="H15" s="142" t="s">
        <v>313</v>
      </c>
      <c r="I15" s="143"/>
      <c r="J15" s="144"/>
      <c r="K15" s="146"/>
      <c r="L15" s="144"/>
      <c r="M15" s="146"/>
      <c r="N15" s="142" t="s">
        <v>313</v>
      </c>
      <c r="O15" s="143"/>
      <c r="P15" s="144"/>
      <c r="Q15" s="146"/>
      <c r="R15" s="147"/>
      <c r="S15" s="144"/>
      <c r="T15" s="142" t="s">
        <v>313</v>
      </c>
      <c r="U15" s="143" t="s">
        <v>1139</v>
      </c>
      <c r="V15" s="144">
        <v>1850</v>
      </c>
      <c r="W15" s="146"/>
      <c r="X15" s="144"/>
      <c r="Y15" s="231"/>
      <c r="Z15" s="331"/>
      <c r="AA15" s="332"/>
      <c r="AB15" s="332"/>
      <c r="AC15" s="332"/>
      <c r="AD15" s="332"/>
      <c r="AE15" s="333"/>
      <c r="AF15" s="141"/>
    </row>
    <row r="16" spans="2:32" s="133" customFormat="1" ht="15" customHeight="1">
      <c r="B16" s="155" t="s">
        <v>652</v>
      </c>
      <c r="C16" s="156"/>
      <c r="D16" s="157"/>
      <c r="E16" s="160"/>
      <c r="F16" s="158"/>
      <c r="G16" s="204"/>
      <c r="H16" s="155" t="s">
        <v>652</v>
      </c>
      <c r="I16" s="156" t="s">
        <v>335</v>
      </c>
      <c r="J16" s="157" t="s">
        <v>335</v>
      </c>
      <c r="K16" s="160"/>
      <c r="L16" s="158"/>
      <c r="M16" s="160"/>
      <c r="N16" s="155" t="s">
        <v>652</v>
      </c>
      <c r="O16" s="156"/>
      <c r="P16" s="157"/>
      <c r="Q16" s="160"/>
      <c r="R16" s="158"/>
      <c r="S16" s="157"/>
      <c r="T16" s="155" t="s">
        <v>652</v>
      </c>
      <c r="U16" s="156" t="s">
        <v>161</v>
      </c>
      <c r="V16" s="157">
        <v>1150</v>
      </c>
      <c r="W16" s="160"/>
      <c r="X16" s="157">
        <v>50</v>
      </c>
      <c r="Y16" s="233"/>
      <c r="Z16" s="331"/>
      <c r="AA16" s="332"/>
      <c r="AB16" s="332"/>
      <c r="AC16" s="332"/>
      <c r="AD16" s="332"/>
      <c r="AE16" s="333"/>
      <c r="AF16" s="141"/>
    </row>
    <row r="17" spans="2:32" s="133" customFormat="1" ht="15" customHeight="1">
      <c r="B17" s="155" t="s">
        <v>653</v>
      </c>
      <c r="C17" s="156"/>
      <c r="D17" s="157"/>
      <c r="E17" s="160"/>
      <c r="F17" s="158"/>
      <c r="G17" s="204"/>
      <c r="H17" s="155" t="s">
        <v>653</v>
      </c>
      <c r="I17" s="156"/>
      <c r="J17" s="157"/>
      <c r="K17" s="160"/>
      <c r="L17" s="158"/>
      <c r="M17" s="160"/>
      <c r="N17" s="155" t="s">
        <v>653</v>
      </c>
      <c r="O17" s="156"/>
      <c r="P17" s="157"/>
      <c r="Q17" s="160"/>
      <c r="R17" s="158"/>
      <c r="S17" s="157"/>
      <c r="T17" s="155" t="s">
        <v>653</v>
      </c>
      <c r="U17" s="156"/>
      <c r="V17" s="157"/>
      <c r="W17" s="160"/>
      <c r="X17" s="158"/>
      <c r="Y17" s="233"/>
      <c r="Z17" s="331"/>
      <c r="AA17" s="332"/>
      <c r="AB17" s="332"/>
      <c r="AC17" s="332"/>
      <c r="AD17" s="332"/>
      <c r="AE17" s="333"/>
      <c r="AF17" s="141"/>
    </row>
    <row r="18" spans="2:32" s="133" customFormat="1" ht="15" customHeight="1">
      <c r="B18" s="162" t="s">
        <v>256</v>
      </c>
      <c r="C18" s="163"/>
      <c r="D18" s="164"/>
      <c r="E18" s="167"/>
      <c r="F18" s="165"/>
      <c r="G18" s="206"/>
      <c r="H18" s="162" t="s">
        <v>256</v>
      </c>
      <c r="I18" s="163"/>
      <c r="J18" s="164"/>
      <c r="K18" s="167"/>
      <c r="L18" s="165"/>
      <c r="M18" s="167"/>
      <c r="N18" s="162" t="s">
        <v>256</v>
      </c>
      <c r="O18" s="163"/>
      <c r="P18" s="164"/>
      <c r="Q18" s="167"/>
      <c r="R18" s="165"/>
      <c r="S18" s="164"/>
      <c r="T18" s="162" t="s">
        <v>256</v>
      </c>
      <c r="U18" s="163"/>
      <c r="V18" s="164"/>
      <c r="W18" s="167"/>
      <c r="X18" s="165"/>
      <c r="Y18" s="234"/>
      <c r="Z18" s="331"/>
      <c r="AA18" s="332"/>
      <c r="AB18" s="332"/>
      <c r="AC18" s="332"/>
      <c r="AD18" s="332"/>
      <c r="AE18" s="333"/>
      <c r="AF18" s="141"/>
    </row>
    <row r="19" spans="1:32" s="133" customFormat="1" ht="13.5" customHeight="1">
      <c r="A19" s="169"/>
      <c r="B19" s="170"/>
      <c r="C19" s="171" t="s">
        <v>986</v>
      </c>
      <c r="D19" s="172">
        <f>SUM(D9:D18)</f>
        <v>3650</v>
      </c>
      <c r="E19" s="172">
        <f>SUM(E9:E18)</f>
        <v>0</v>
      </c>
      <c r="F19" s="172">
        <f>SUM(F9:F18)</f>
        <v>500</v>
      </c>
      <c r="G19" s="173">
        <f>SUM(G9:G18)</f>
        <v>0</v>
      </c>
      <c r="H19" s="170"/>
      <c r="I19" s="171" t="s">
        <v>986</v>
      </c>
      <c r="J19" s="172">
        <f>SUM(J9:J18)</f>
        <v>4300</v>
      </c>
      <c r="K19" s="172">
        <f>SUM(K9:K18)</f>
        <v>0</v>
      </c>
      <c r="L19" s="172">
        <f>SUM(L9:L18)</f>
        <v>100</v>
      </c>
      <c r="M19" s="172">
        <f>SUM(M9:M18)</f>
        <v>0</v>
      </c>
      <c r="N19" s="170"/>
      <c r="O19" s="171" t="s">
        <v>986</v>
      </c>
      <c r="P19" s="172">
        <f>SUM(P9:P18)</f>
        <v>4800</v>
      </c>
      <c r="Q19" s="172">
        <f>SUM(Q9:Q18)</f>
        <v>0</v>
      </c>
      <c r="R19" s="172">
        <f>SUM(R9:R18)</f>
        <v>0</v>
      </c>
      <c r="S19" s="172">
        <f>SUM(S9:S18)</f>
        <v>0</v>
      </c>
      <c r="T19" s="170"/>
      <c r="U19" s="171" t="s">
        <v>986</v>
      </c>
      <c r="V19" s="172">
        <f>SUM(V9:V18)</f>
        <v>12100</v>
      </c>
      <c r="W19" s="172">
        <f>SUM(W9:W18)</f>
        <v>0</v>
      </c>
      <c r="X19" s="172">
        <f>SUM(X9:X18)</f>
        <v>400</v>
      </c>
      <c r="Y19" s="174">
        <f>SUM(Y9:Y18)</f>
        <v>0</v>
      </c>
      <c r="Z19" s="334"/>
      <c r="AA19" s="335"/>
      <c r="AB19" s="335"/>
      <c r="AC19" s="335"/>
      <c r="AD19" s="335"/>
      <c r="AE19" s="336"/>
      <c r="AF19" s="141"/>
    </row>
    <row r="20" spans="1:32" ht="18" customHeight="1">
      <c r="A20" s="110"/>
      <c r="B20" s="368" t="s">
        <v>868</v>
      </c>
      <c r="C20" s="368"/>
      <c r="D20" s="368"/>
      <c r="E20" s="116"/>
      <c r="F20" s="116"/>
      <c r="G20" s="116"/>
      <c r="H20" s="369" t="s">
        <v>297</v>
      </c>
      <c r="I20" s="369"/>
      <c r="J20" s="379">
        <f>D49+J49+P49+V49</f>
        <v>51100</v>
      </c>
      <c r="K20" s="379"/>
      <c r="L20" s="380">
        <f>F49+L49+R49+X49+AD34</f>
        <v>2500</v>
      </c>
      <c r="M20" s="380"/>
      <c r="N20" s="120"/>
      <c r="O20" s="175" t="s">
        <v>298</v>
      </c>
      <c r="P20" s="379">
        <f>E49+K49+Q49+W49</f>
        <v>0</v>
      </c>
      <c r="Q20" s="379"/>
      <c r="R20" s="380">
        <f>G49+M49+S49+Y49+AE34</f>
        <v>0</v>
      </c>
      <c r="S20" s="380"/>
      <c r="T20" s="120"/>
      <c r="U20" s="120"/>
      <c r="V20" s="120"/>
      <c r="W20" s="120"/>
      <c r="X20" s="120"/>
      <c r="Y20" s="120"/>
      <c r="Z20" s="120"/>
      <c r="AA20" s="120"/>
      <c r="AB20" s="125"/>
      <c r="AC20" s="126"/>
      <c r="AD20" s="126"/>
      <c r="AE20" s="126"/>
      <c r="AF20" s="120"/>
    </row>
    <row r="21" spans="2:32" ht="15" customHeight="1">
      <c r="B21" s="371" t="s">
        <v>299</v>
      </c>
      <c r="C21" s="372"/>
      <c r="D21" s="372"/>
      <c r="E21" s="372"/>
      <c r="F21" s="372"/>
      <c r="G21" s="373"/>
      <c r="H21" s="371" t="s">
        <v>300</v>
      </c>
      <c r="I21" s="372"/>
      <c r="J21" s="372"/>
      <c r="K21" s="372"/>
      <c r="L21" s="372"/>
      <c r="M21" s="373"/>
      <c r="N21" s="371" t="s">
        <v>301</v>
      </c>
      <c r="O21" s="372"/>
      <c r="P21" s="372"/>
      <c r="Q21" s="372"/>
      <c r="R21" s="372"/>
      <c r="S21" s="373"/>
      <c r="T21" s="371" t="s">
        <v>302</v>
      </c>
      <c r="U21" s="372"/>
      <c r="V21" s="372"/>
      <c r="W21" s="372"/>
      <c r="X21" s="372"/>
      <c r="Y21" s="373"/>
      <c r="Z21" s="357" t="s">
        <v>1036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82"/>
      <c r="AA22" s="383"/>
      <c r="AB22" s="383"/>
      <c r="AC22" s="383"/>
      <c r="AD22" s="383"/>
      <c r="AE22" s="384"/>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31"/>
      <c r="AA23" s="332"/>
      <c r="AB23" s="332"/>
      <c r="AC23" s="332"/>
      <c r="AD23" s="332"/>
      <c r="AE23" s="333"/>
      <c r="AF23" s="177"/>
    </row>
    <row r="24" spans="2:32" s="133" customFormat="1" ht="15" customHeight="1">
      <c r="B24" s="134" t="s">
        <v>0</v>
      </c>
      <c r="C24" s="135" t="s">
        <v>1140</v>
      </c>
      <c r="D24" s="136">
        <v>400</v>
      </c>
      <c r="E24" s="138"/>
      <c r="F24" s="136">
        <v>50</v>
      </c>
      <c r="G24" s="179"/>
      <c r="H24" s="134" t="s">
        <v>0</v>
      </c>
      <c r="I24" s="135" t="s">
        <v>498</v>
      </c>
      <c r="J24" s="136">
        <v>2400</v>
      </c>
      <c r="K24" s="138"/>
      <c r="L24" s="136"/>
      <c r="M24" s="179"/>
      <c r="N24" s="134" t="s">
        <v>0</v>
      </c>
      <c r="O24" s="135" t="s">
        <v>499</v>
      </c>
      <c r="P24" s="136">
        <v>650</v>
      </c>
      <c r="Q24" s="138"/>
      <c r="R24" s="136"/>
      <c r="S24" s="180"/>
      <c r="T24" s="134" t="s">
        <v>0</v>
      </c>
      <c r="U24" s="135" t="s">
        <v>499</v>
      </c>
      <c r="V24" s="136">
        <v>4350</v>
      </c>
      <c r="W24" s="138"/>
      <c r="X24" s="136">
        <v>100</v>
      </c>
      <c r="Y24" s="179"/>
      <c r="Z24" s="331"/>
      <c r="AA24" s="332"/>
      <c r="AB24" s="332"/>
      <c r="AC24" s="332"/>
      <c r="AD24" s="332"/>
      <c r="AE24" s="333"/>
      <c r="AF24" s="182"/>
    </row>
    <row r="25" spans="2:32" s="133" customFormat="1" ht="15" customHeight="1">
      <c r="B25" s="142" t="s">
        <v>306</v>
      </c>
      <c r="C25" s="143" t="s">
        <v>1477</v>
      </c>
      <c r="D25" s="144" t="s">
        <v>1478</v>
      </c>
      <c r="E25" s="146"/>
      <c r="F25" s="144"/>
      <c r="G25" s="183"/>
      <c r="H25" s="142" t="s">
        <v>306</v>
      </c>
      <c r="I25" s="143" t="s">
        <v>500</v>
      </c>
      <c r="J25" s="144">
        <v>1250</v>
      </c>
      <c r="K25" s="146"/>
      <c r="L25" s="144"/>
      <c r="M25" s="183"/>
      <c r="N25" s="142" t="s">
        <v>306</v>
      </c>
      <c r="O25" s="143" t="s">
        <v>501</v>
      </c>
      <c r="P25" s="144">
        <v>950</v>
      </c>
      <c r="Q25" s="146"/>
      <c r="R25" s="144"/>
      <c r="S25" s="184"/>
      <c r="T25" s="142" t="s">
        <v>306</v>
      </c>
      <c r="U25" s="143" t="s">
        <v>501</v>
      </c>
      <c r="V25" s="144">
        <v>3500</v>
      </c>
      <c r="W25" s="146"/>
      <c r="X25" s="144">
        <v>100</v>
      </c>
      <c r="Y25" s="183"/>
      <c r="Z25" s="331"/>
      <c r="AA25" s="332"/>
      <c r="AB25" s="332"/>
      <c r="AC25" s="332"/>
      <c r="AD25" s="332"/>
      <c r="AE25" s="333"/>
      <c r="AF25" s="182"/>
    </row>
    <row r="26" spans="2:32" s="133" customFormat="1" ht="15" customHeight="1">
      <c r="B26" s="142" t="s">
        <v>307</v>
      </c>
      <c r="C26" s="143"/>
      <c r="D26" s="144"/>
      <c r="E26" s="146"/>
      <c r="F26" s="144"/>
      <c r="G26" s="183"/>
      <c r="H26" s="142" t="s">
        <v>307</v>
      </c>
      <c r="I26" s="143" t="s">
        <v>1143</v>
      </c>
      <c r="J26" s="144">
        <v>2450</v>
      </c>
      <c r="K26" s="146"/>
      <c r="L26" s="144">
        <v>200</v>
      </c>
      <c r="M26" s="183"/>
      <c r="N26" s="142" t="s">
        <v>307</v>
      </c>
      <c r="O26" s="143" t="s">
        <v>500</v>
      </c>
      <c r="P26" s="144">
        <v>600</v>
      </c>
      <c r="Q26" s="146"/>
      <c r="R26" s="144"/>
      <c r="S26" s="184"/>
      <c r="T26" s="142" t="s">
        <v>307</v>
      </c>
      <c r="U26" s="143" t="s">
        <v>502</v>
      </c>
      <c r="V26" s="144">
        <v>1500</v>
      </c>
      <c r="W26" s="146"/>
      <c r="X26" s="144"/>
      <c r="Y26" s="183"/>
      <c r="Z26" s="331"/>
      <c r="AA26" s="332"/>
      <c r="AB26" s="332"/>
      <c r="AC26" s="332"/>
      <c r="AD26" s="332"/>
      <c r="AE26" s="333"/>
      <c r="AF26" s="182"/>
    </row>
    <row r="27" spans="2:32" s="133" customFormat="1" ht="15" customHeight="1">
      <c r="B27" s="142" t="s">
        <v>308</v>
      </c>
      <c r="C27" s="143"/>
      <c r="D27" s="144"/>
      <c r="E27" s="146"/>
      <c r="F27" s="144"/>
      <c r="G27" s="183"/>
      <c r="H27" s="142" t="s">
        <v>308</v>
      </c>
      <c r="I27" s="143" t="s">
        <v>499</v>
      </c>
      <c r="J27" s="144">
        <v>1450</v>
      </c>
      <c r="K27" s="146"/>
      <c r="L27" s="144"/>
      <c r="M27" s="183"/>
      <c r="N27" s="142" t="s">
        <v>308</v>
      </c>
      <c r="O27" s="143" t="s">
        <v>503</v>
      </c>
      <c r="P27" s="144">
        <v>1550</v>
      </c>
      <c r="Q27" s="146"/>
      <c r="R27" s="144"/>
      <c r="S27" s="184"/>
      <c r="T27" s="142" t="s">
        <v>308</v>
      </c>
      <c r="U27" s="143" t="s">
        <v>504</v>
      </c>
      <c r="V27" s="144">
        <v>2450</v>
      </c>
      <c r="W27" s="146"/>
      <c r="X27" s="144">
        <v>50</v>
      </c>
      <c r="Y27" s="183"/>
      <c r="Z27" s="331"/>
      <c r="AA27" s="332"/>
      <c r="AB27" s="332"/>
      <c r="AC27" s="332"/>
      <c r="AD27" s="332"/>
      <c r="AE27" s="333"/>
      <c r="AF27" s="182"/>
    </row>
    <row r="28" spans="2:32" s="133" customFormat="1" ht="15" customHeight="1">
      <c r="B28" s="142" t="s">
        <v>309</v>
      </c>
      <c r="C28" s="143" t="s">
        <v>498</v>
      </c>
      <c r="D28" s="144">
        <v>2700</v>
      </c>
      <c r="E28" s="152"/>
      <c r="F28" s="151">
        <v>300</v>
      </c>
      <c r="G28" s="186"/>
      <c r="H28" s="142" t="s">
        <v>309</v>
      </c>
      <c r="I28" s="143" t="s">
        <v>263</v>
      </c>
      <c r="J28" s="144">
        <v>1300</v>
      </c>
      <c r="K28" s="152"/>
      <c r="L28" s="151">
        <v>150</v>
      </c>
      <c r="M28" s="186"/>
      <c r="N28" s="142" t="s">
        <v>309</v>
      </c>
      <c r="O28" s="143" t="s">
        <v>1140</v>
      </c>
      <c r="P28" s="144">
        <v>800</v>
      </c>
      <c r="Q28" s="152"/>
      <c r="R28" s="151"/>
      <c r="S28" s="187"/>
      <c r="T28" s="142" t="s">
        <v>309</v>
      </c>
      <c r="U28" s="143" t="s">
        <v>505</v>
      </c>
      <c r="V28" s="144">
        <v>2550</v>
      </c>
      <c r="W28" s="152"/>
      <c r="X28" s="151">
        <v>100</v>
      </c>
      <c r="Y28" s="186"/>
      <c r="Z28" s="331"/>
      <c r="AA28" s="332"/>
      <c r="AB28" s="332"/>
      <c r="AC28" s="332"/>
      <c r="AD28" s="332"/>
      <c r="AE28" s="333"/>
      <c r="AF28" s="182"/>
    </row>
    <row r="29" spans="2:32" s="133" customFormat="1" ht="15" customHeight="1">
      <c r="B29" s="142" t="s">
        <v>312</v>
      </c>
      <c r="C29" s="143" t="s">
        <v>1409</v>
      </c>
      <c r="D29" s="144">
        <v>1500</v>
      </c>
      <c r="E29" s="146"/>
      <c r="F29" s="144">
        <v>200</v>
      </c>
      <c r="G29" s="183"/>
      <c r="H29" s="142" t="s">
        <v>312</v>
      </c>
      <c r="I29" s="143" t="s">
        <v>1277</v>
      </c>
      <c r="J29" s="144"/>
      <c r="K29" s="146"/>
      <c r="L29" s="144"/>
      <c r="M29" s="183"/>
      <c r="N29" s="142" t="s">
        <v>312</v>
      </c>
      <c r="O29" s="143" t="s">
        <v>871</v>
      </c>
      <c r="P29" s="144">
        <v>1400</v>
      </c>
      <c r="Q29" s="146"/>
      <c r="R29" s="144"/>
      <c r="S29" s="184"/>
      <c r="T29" s="142" t="s">
        <v>312</v>
      </c>
      <c r="U29" s="143" t="s">
        <v>873</v>
      </c>
      <c r="V29" s="144" t="s">
        <v>874</v>
      </c>
      <c r="W29" s="146"/>
      <c r="X29" s="144"/>
      <c r="Y29" s="183"/>
      <c r="Z29" s="331"/>
      <c r="AA29" s="332"/>
      <c r="AB29" s="332"/>
      <c r="AC29" s="332"/>
      <c r="AD29" s="332"/>
      <c r="AE29" s="333"/>
      <c r="AF29" s="182"/>
    </row>
    <row r="30" spans="2:32" s="133" customFormat="1" ht="15" customHeight="1">
      <c r="B30" s="142" t="s">
        <v>313</v>
      </c>
      <c r="C30" s="143" t="s">
        <v>1141</v>
      </c>
      <c r="D30" s="144">
        <v>1650</v>
      </c>
      <c r="E30" s="146"/>
      <c r="F30" s="144">
        <v>350</v>
      </c>
      <c r="G30" s="183"/>
      <c r="H30" s="142" t="s">
        <v>313</v>
      </c>
      <c r="I30" s="143" t="s">
        <v>872</v>
      </c>
      <c r="J30" s="144" t="s">
        <v>741</v>
      </c>
      <c r="K30" s="146"/>
      <c r="L30" s="144"/>
      <c r="M30" s="183"/>
      <c r="N30" s="142" t="s">
        <v>313</v>
      </c>
      <c r="O30" s="143" t="s">
        <v>263</v>
      </c>
      <c r="P30" s="144">
        <v>2850</v>
      </c>
      <c r="Q30" s="146"/>
      <c r="R30" s="144"/>
      <c r="S30" s="184"/>
      <c r="T30" s="142" t="s">
        <v>313</v>
      </c>
      <c r="U30" s="143" t="s">
        <v>1143</v>
      </c>
      <c r="V30" s="144">
        <v>1750</v>
      </c>
      <c r="W30" s="146"/>
      <c r="X30" s="144"/>
      <c r="Y30" s="183"/>
      <c r="Z30" s="331"/>
      <c r="AA30" s="332"/>
      <c r="AB30" s="332"/>
      <c r="AC30" s="332"/>
      <c r="AD30" s="332"/>
      <c r="AE30" s="333"/>
      <c r="AF30" s="182"/>
    </row>
    <row r="31" spans="2:32" s="133" customFormat="1" ht="15" customHeight="1">
      <c r="B31" s="142" t="s">
        <v>314</v>
      </c>
      <c r="C31" s="143" t="s">
        <v>1142</v>
      </c>
      <c r="D31" s="144">
        <v>1850</v>
      </c>
      <c r="E31" s="146"/>
      <c r="F31" s="144">
        <v>250</v>
      </c>
      <c r="G31" s="183"/>
      <c r="H31" s="142" t="s">
        <v>314</v>
      </c>
      <c r="I31" s="143"/>
      <c r="J31" s="144"/>
      <c r="K31" s="146"/>
      <c r="L31" s="144"/>
      <c r="M31" s="183"/>
      <c r="N31" s="142" t="s">
        <v>314</v>
      </c>
      <c r="O31" s="143"/>
      <c r="P31" s="144"/>
      <c r="Q31" s="146"/>
      <c r="R31" s="144"/>
      <c r="S31" s="184"/>
      <c r="T31" s="142" t="s">
        <v>314</v>
      </c>
      <c r="U31" s="143" t="s">
        <v>500</v>
      </c>
      <c r="V31" s="144">
        <v>3900</v>
      </c>
      <c r="W31" s="146"/>
      <c r="X31" s="144">
        <v>150</v>
      </c>
      <c r="Y31" s="183"/>
      <c r="Z31" s="331"/>
      <c r="AA31" s="332"/>
      <c r="AB31" s="332"/>
      <c r="AC31" s="332"/>
      <c r="AD31" s="332"/>
      <c r="AE31" s="333"/>
      <c r="AF31" s="182"/>
    </row>
    <row r="32" spans="2:32" s="133" customFormat="1" ht="15" customHeight="1">
      <c r="B32" s="142" t="s">
        <v>353</v>
      </c>
      <c r="C32" s="143" t="s">
        <v>281</v>
      </c>
      <c r="D32" s="144">
        <v>1500</v>
      </c>
      <c r="E32" s="146"/>
      <c r="F32" s="144">
        <v>300</v>
      </c>
      <c r="G32" s="183"/>
      <c r="H32" s="142" t="s">
        <v>353</v>
      </c>
      <c r="I32" s="143"/>
      <c r="J32" s="144"/>
      <c r="K32" s="146"/>
      <c r="L32" s="147"/>
      <c r="M32" s="183"/>
      <c r="N32" s="142" t="s">
        <v>353</v>
      </c>
      <c r="O32" s="143"/>
      <c r="P32" s="144"/>
      <c r="Q32" s="146"/>
      <c r="R32" s="147"/>
      <c r="S32" s="184"/>
      <c r="T32" s="142" t="s">
        <v>353</v>
      </c>
      <c r="U32" s="143" t="s">
        <v>506</v>
      </c>
      <c r="V32" s="144">
        <v>1300</v>
      </c>
      <c r="W32" s="146"/>
      <c r="X32" s="144">
        <v>100</v>
      </c>
      <c r="Y32" s="183"/>
      <c r="Z32" s="331"/>
      <c r="AA32" s="332"/>
      <c r="AB32" s="332"/>
      <c r="AC32" s="332"/>
      <c r="AD32" s="332"/>
      <c r="AE32" s="333"/>
      <c r="AF32" s="182"/>
    </row>
    <row r="33" spans="2:32" s="133" customFormat="1" ht="15" customHeight="1">
      <c r="B33" s="142" t="s">
        <v>388</v>
      </c>
      <c r="C33" s="143"/>
      <c r="D33" s="144"/>
      <c r="E33" s="146"/>
      <c r="F33" s="144"/>
      <c r="G33" s="183"/>
      <c r="H33" s="142" t="s">
        <v>388</v>
      </c>
      <c r="I33" s="143"/>
      <c r="J33" s="144"/>
      <c r="K33" s="146"/>
      <c r="L33" s="147"/>
      <c r="M33" s="183"/>
      <c r="N33" s="142" t="s">
        <v>388</v>
      </c>
      <c r="O33" s="143"/>
      <c r="P33" s="144"/>
      <c r="Q33" s="146"/>
      <c r="R33" s="147"/>
      <c r="S33" s="184"/>
      <c r="T33" s="142" t="s">
        <v>388</v>
      </c>
      <c r="U33" s="143" t="s">
        <v>1144</v>
      </c>
      <c r="V33" s="144">
        <v>750</v>
      </c>
      <c r="W33" s="146"/>
      <c r="X33" s="144">
        <v>50</v>
      </c>
      <c r="Y33" s="183"/>
      <c r="Z33" s="331"/>
      <c r="AA33" s="332"/>
      <c r="AB33" s="332"/>
      <c r="AC33" s="332"/>
      <c r="AD33" s="332"/>
      <c r="AE33" s="333"/>
      <c r="AF33" s="182"/>
    </row>
    <row r="34" spans="1:32" s="133" customFormat="1" ht="13.5" customHeight="1">
      <c r="A34" s="169"/>
      <c r="B34" s="142" t="s">
        <v>424</v>
      </c>
      <c r="C34" s="143" t="s">
        <v>1344</v>
      </c>
      <c r="D34" s="144">
        <v>500</v>
      </c>
      <c r="E34" s="146"/>
      <c r="F34" s="144">
        <v>50</v>
      </c>
      <c r="G34" s="183"/>
      <c r="H34" s="142" t="s">
        <v>424</v>
      </c>
      <c r="I34" s="143"/>
      <c r="J34" s="144"/>
      <c r="K34" s="146"/>
      <c r="L34" s="147"/>
      <c r="M34" s="183"/>
      <c r="N34" s="142" t="s">
        <v>424</v>
      </c>
      <c r="O34" s="143"/>
      <c r="P34" s="144"/>
      <c r="Q34" s="146"/>
      <c r="R34" s="147"/>
      <c r="S34" s="184"/>
      <c r="T34" s="142" t="s">
        <v>424</v>
      </c>
      <c r="U34" s="143" t="s">
        <v>613</v>
      </c>
      <c r="V34" s="144">
        <v>1300</v>
      </c>
      <c r="W34" s="146"/>
      <c r="X34" s="147"/>
      <c r="Y34" s="183"/>
      <c r="Z34" s="331"/>
      <c r="AA34" s="332"/>
      <c r="AB34" s="332"/>
      <c r="AC34" s="332"/>
      <c r="AD34" s="332"/>
      <c r="AE34" s="333"/>
      <c r="AF34" s="182"/>
    </row>
    <row r="35" spans="2:32" ht="15" customHeight="1">
      <c r="B35" s="142" t="s">
        <v>425</v>
      </c>
      <c r="C35" s="143"/>
      <c r="D35" s="144"/>
      <c r="E35" s="146"/>
      <c r="F35" s="144"/>
      <c r="G35" s="183"/>
      <c r="H35" s="142" t="s">
        <v>425</v>
      </c>
      <c r="I35" s="143"/>
      <c r="J35" s="144"/>
      <c r="K35" s="146"/>
      <c r="L35" s="147"/>
      <c r="M35" s="183"/>
      <c r="N35" s="142" t="s">
        <v>425</v>
      </c>
      <c r="O35" s="143"/>
      <c r="P35" s="144"/>
      <c r="Q35" s="146"/>
      <c r="R35" s="147"/>
      <c r="S35" s="184"/>
      <c r="T35" s="142" t="s">
        <v>425</v>
      </c>
      <c r="U35" s="143"/>
      <c r="V35" s="144"/>
      <c r="W35" s="146"/>
      <c r="X35" s="147"/>
      <c r="Y35" s="183"/>
      <c r="Z35" s="331"/>
      <c r="AA35" s="332"/>
      <c r="AB35" s="332"/>
      <c r="AC35" s="332"/>
      <c r="AD35" s="332"/>
      <c r="AE35" s="333"/>
      <c r="AF35" s="127"/>
    </row>
    <row r="36" spans="2:32" s="133" customFormat="1" ht="15" customHeight="1">
      <c r="B36" s="142" t="s">
        <v>426</v>
      </c>
      <c r="C36" s="143"/>
      <c r="D36" s="144"/>
      <c r="E36" s="146"/>
      <c r="F36" s="144"/>
      <c r="G36" s="183"/>
      <c r="H36" s="142" t="s">
        <v>426</v>
      </c>
      <c r="I36" s="143"/>
      <c r="J36" s="144"/>
      <c r="K36" s="146"/>
      <c r="L36" s="147"/>
      <c r="M36" s="183"/>
      <c r="N36" s="142" t="s">
        <v>426</v>
      </c>
      <c r="O36" s="143"/>
      <c r="P36" s="144"/>
      <c r="Q36" s="146"/>
      <c r="R36" s="147"/>
      <c r="S36" s="184"/>
      <c r="T36" s="142" t="s">
        <v>426</v>
      </c>
      <c r="U36" s="143"/>
      <c r="V36" s="144"/>
      <c r="W36" s="146"/>
      <c r="X36" s="147"/>
      <c r="Y36" s="183"/>
      <c r="Z36" s="331"/>
      <c r="AA36" s="332"/>
      <c r="AB36" s="332"/>
      <c r="AC36" s="332"/>
      <c r="AD36" s="332"/>
      <c r="AE36" s="333"/>
      <c r="AF36" s="182"/>
    </row>
    <row r="37" spans="2:32" s="133" customFormat="1" ht="15" customHeight="1">
      <c r="B37" s="142" t="s">
        <v>428</v>
      </c>
      <c r="C37" s="143"/>
      <c r="D37" s="144"/>
      <c r="E37" s="146"/>
      <c r="F37" s="144"/>
      <c r="G37" s="183"/>
      <c r="H37" s="142" t="s">
        <v>428</v>
      </c>
      <c r="I37" s="143"/>
      <c r="J37" s="144"/>
      <c r="K37" s="146"/>
      <c r="L37" s="144"/>
      <c r="M37" s="183"/>
      <c r="N37" s="142" t="s">
        <v>428</v>
      </c>
      <c r="O37" s="143"/>
      <c r="P37" s="144"/>
      <c r="Q37" s="146"/>
      <c r="R37" s="144"/>
      <c r="S37" s="184"/>
      <c r="T37" s="142" t="s">
        <v>428</v>
      </c>
      <c r="U37" s="143"/>
      <c r="V37" s="144"/>
      <c r="W37" s="146"/>
      <c r="X37" s="144"/>
      <c r="Y37" s="183"/>
      <c r="Z37" s="331"/>
      <c r="AA37" s="332"/>
      <c r="AB37" s="332"/>
      <c r="AC37" s="332"/>
      <c r="AD37" s="332"/>
      <c r="AE37" s="333"/>
      <c r="AF37" s="182"/>
    </row>
    <row r="38" spans="2:32" s="133" customFormat="1" ht="15" customHeight="1">
      <c r="B38" s="142" t="s">
        <v>430</v>
      </c>
      <c r="C38" s="143"/>
      <c r="D38" s="144"/>
      <c r="E38" s="146"/>
      <c r="F38" s="144"/>
      <c r="G38" s="183"/>
      <c r="H38" s="142" t="s">
        <v>430</v>
      </c>
      <c r="I38" s="143"/>
      <c r="J38" s="144"/>
      <c r="K38" s="146"/>
      <c r="L38" s="144"/>
      <c r="M38" s="183"/>
      <c r="N38" s="142" t="s">
        <v>430</v>
      </c>
      <c r="O38" s="143"/>
      <c r="P38" s="144"/>
      <c r="Q38" s="146"/>
      <c r="R38" s="144"/>
      <c r="S38" s="184"/>
      <c r="T38" s="142" t="s">
        <v>430</v>
      </c>
      <c r="U38" s="143"/>
      <c r="V38" s="144"/>
      <c r="W38" s="146"/>
      <c r="X38" s="144"/>
      <c r="Y38" s="183"/>
      <c r="Z38" s="331"/>
      <c r="AA38" s="332"/>
      <c r="AB38" s="332"/>
      <c r="AC38" s="332"/>
      <c r="AD38" s="332"/>
      <c r="AE38" s="333"/>
      <c r="AF38" s="182"/>
    </row>
    <row r="39" spans="2:32" s="133" customFormat="1" ht="15" customHeight="1">
      <c r="B39" s="142" t="s">
        <v>431</v>
      </c>
      <c r="C39" s="143"/>
      <c r="D39" s="191"/>
      <c r="E39" s="146"/>
      <c r="F39" s="147"/>
      <c r="G39" s="183"/>
      <c r="H39" s="142" t="s">
        <v>431</v>
      </c>
      <c r="I39" s="143"/>
      <c r="J39" s="191"/>
      <c r="K39" s="146"/>
      <c r="L39" s="147"/>
      <c r="M39" s="183"/>
      <c r="N39" s="142" t="s">
        <v>431</v>
      </c>
      <c r="O39" s="143"/>
      <c r="P39" s="191"/>
      <c r="Q39" s="146"/>
      <c r="R39" s="147"/>
      <c r="S39" s="184"/>
      <c r="T39" s="142" t="s">
        <v>431</v>
      </c>
      <c r="U39" s="143"/>
      <c r="V39" s="191"/>
      <c r="W39" s="146"/>
      <c r="X39" s="147"/>
      <c r="Y39" s="183"/>
      <c r="Z39" s="331"/>
      <c r="AA39" s="332"/>
      <c r="AB39" s="332"/>
      <c r="AC39" s="332"/>
      <c r="AD39" s="332"/>
      <c r="AE39" s="333"/>
      <c r="AF39" s="182"/>
    </row>
    <row r="40" spans="2:32" s="133" customFormat="1" ht="15" customHeight="1">
      <c r="B40" s="142" t="s">
        <v>433</v>
      </c>
      <c r="C40" s="143"/>
      <c r="D40" s="191"/>
      <c r="E40" s="146"/>
      <c r="F40" s="147"/>
      <c r="G40" s="183"/>
      <c r="H40" s="142" t="s">
        <v>433</v>
      </c>
      <c r="I40" s="143"/>
      <c r="J40" s="191"/>
      <c r="K40" s="146"/>
      <c r="L40" s="147"/>
      <c r="M40" s="183"/>
      <c r="N40" s="142" t="s">
        <v>433</v>
      </c>
      <c r="O40" s="143"/>
      <c r="P40" s="191"/>
      <c r="Q40" s="146"/>
      <c r="R40" s="147"/>
      <c r="S40" s="184"/>
      <c r="T40" s="142" t="s">
        <v>433</v>
      </c>
      <c r="U40" s="143"/>
      <c r="V40" s="191"/>
      <c r="W40" s="146"/>
      <c r="X40" s="147"/>
      <c r="Y40" s="183"/>
      <c r="Z40" s="331"/>
      <c r="AA40" s="332"/>
      <c r="AB40" s="332"/>
      <c r="AC40" s="332"/>
      <c r="AD40" s="332"/>
      <c r="AE40" s="333"/>
      <c r="AF40" s="182"/>
    </row>
    <row r="41" spans="2:32" s="133" customFormat="1" ht="15" customHeight="1">
      <c r="B41" s="142" t="s">
        <v>436</v>
      </c>
      <c r="C41" s="143"/>
      <c r="D41" s="191"/>
      <c r="E41" s="146"/>
      <c r="F41" s="147"/>
      <c r="G41" s="183"/>
      <c r="H41" s="142" t="s">
        <v>436</v>
      </c>
      <c r="I41" s="143"/>
      <c r="J41" s="191"/>
      <c r="K41" s="146"/>
      <c r="L41" s="147"/>
      <c r="M41" s="183"/>
      <c r="N41" s="142" t="s">
        <v>436</v>
      </c>
      <c r="O41" s="143"/>
      <c r="P41" s="191"/>
      <c r="Q41" s="146"/>
      <c r="R41" s="147"/>
      <c r="S41" s="184"/>
      <c r="T41" s="142" t="s">
        <v>436</v>
      </c>
      <c r="U41" s="143"/>
      <c r="V41" s="191"/>
      <c r="W41" s="146"/>
      <c r="X41" s="147"/>
      <c r="Y41" s="183"/>
      <c r="Z41" s="331"/>
      <c r="AA41" s="332"/>
      <c r="AB41" s="332"/>
      <c r="AC41" s="332"/>
      <c r="AD41" s="332"/>
      <c r="AE41" s="333"/>
      <c r="AF41" s="182"/>
    </row>
    <row r="42" spans="2:32" s="133" customFormat="1" ht="15" customHeight="1">
      <c r="B42" s="142" t="s">
        <v>438</v>
      </c>
      <c r="C42" s="143"/>
      <c r="D42" s="191"/>
      <c r="E42" s="146"/>
      <c r="F42" s="147"/>
      <c r="G42" s="183"/>
      <c r="H42" s="142" t="s">
        <v>438</v>
      </c>
      <c r="I42" s="143"/>
      <c r="J42" s="191"/>
      <c r="K42" s="146"/>
      <c r="L42" s="147"/>
      <c r="M42" s="183"/>
      <c r="N42" s="142" t="s">
        <v>438</v>
      </c>
      <c r="O42" s="143"/>
      <c r="P42" s="191"/>
      <c r="Q42" s="146"/>
      <c r="R42" s="147"/>
      <c r="S42" s="184"/>
      <c r="T42" s="142" t="s">
        <v>438</v>
      </c>
      <c r="U42" s="143"/>
      <c r="V42" s="191"/>
      <c r="W42" s="146"/>
      <c r="X42" s="147"/>
      <c r="Y42" s="183"/>
      <c r="Z42" s="331"/>
      <c r="AA42" s="332"/>
      <c r="AB42" s="332"/>
      <c r="AC42" s="332"/>
      <c r="AD42" s="332"/>
      <c r="AE42" s="333"/>
      <c r="AF42" s="182"/>
    </row>
    <row r="43" spans="2:32" s="133" customFormat="1" ht="15" customHeight="1">
      <c r="B43" s="142" t="s">
        <v>439</v>
      </c>
      <c r="C43" s="143"/>
      <c r="D43" s="144"/>
      <c r="E43" s="152"/>
      <c r="F43" s="147"/>
      <c r="G43" s="186"/>
      <c r="H43" s="142" t="s">
        <v>439</v>
      </c>
      <c r="I43" s="143"/>
      <c r="J43" s="144"/>
      <c r="K43" s="152"/>
      <c r="L43" s="147"/>
      <c r="M43" s="186"/>
      <c r="N43" s="142" t="s">
        <v>439</v>
      </c>
      <c r="O43" s="143"/>
      <c r="P43" s="144"/>
      <c r="Q43" s="152"/>
      <c r="R43" s="147"/>
      <c r="S43" s="187"/>
      <c r="T43" s="142" t="s">
        <v>439</v>
      </c>
      <c r="U43" s="143"/>
      <c r="V43" s="144"/>
      <c r="W43" s="152"/>
      <c r="X43" s="147"/>
      <c r="Y43" s="186"/>
      <c r="Z43" s="331"/>
      <c r="AA43" s="332"/>
      <c r="AB43" s="332"/>
      <c r="AC43" s="332"/>
      <c r="AD43" s="332"/>
      <c r="AE43" s="333"/>
      <c r="AF43" s="182"/>
    </row>
    <row r="44" spans="2:32" s="133" customFormat="1" ht="15" customHeight="1">
      <c r="B44" s="142" t="s">
        <v>440</v>
      </c>
      <c r="C44" s="143"/>
      <c r="D44" s="144"/>
      <c r="E44" s="146"/>
      <c r="F44" s="147"/>
      <c r="G44" s="183"/>
      <c r="H44" s="142" t="s">
        <v>440</v>
      </c>
      <c r="I44" s="143"/>
      <c r="J44" s="144"/>
      <c r="K44" s="146"/>
      <c r="L44" s="147"/>
      <c r="M44" s="183"/>
      <c r="N44" s="142" t="s">
        <v>440</v>
      </c>
      <c r="O44" s="143"/>
      <c r="P44" s="144"/>
      <c r="Q44" s="146"/>
      <c r="R44" s="147"/>
      <c r="S44" s="184"/>
      <c r="T44" s="142" t="s">
        <v>440</v>
      </c>
      <c r="U44" s="143"/>
      <c r="V44" s="144"/>
      <c r="W44" s="146"/>
      <c r="X44" s="147"/>
      <c r="Y44" s="183"/>
      <c r="Z44" s="331"/>
      <c r="AA44" s="332"/>
      <c r="AB44" s="332"/>
      <c r="AC44" s="332"/>
      <c r="AD44" s="332"/>
      <c r="AE44" s="333"/>
      <c r="AF44" s="182"/>
    </row>
    <row r="45" spans="2:32" s="133" customFormat="1" ht="15" customHeight="1">
      <c r="B45" s="142" t="s">
        <v>441</v>
      </c>
      <c r="C45" s="143"/>
      <c r="D45" s="144"/>
      <c r="E45" s="146"/>
      <c r="F45" s="147"/>
      <c r="G45" s="183"/>
      <c r="H45" s="142" t="s">
        <v>441</v>
      </c>
      <c r="I45" s="143"/>
      <c r="J45" s="144"/>
      <c r="K45" s="146"/>
      <c r="L45" s="147"/>
      <c r="M45" s="183"/>
      <c r="N45" s="142" t="s">
        <v>441</v>
      </c>
      <c r="O45" s="143"/>
      <c r="P45" s="144"/>
      <c r="Q45" s="146"/>
      <c r="R45" s="147"/>
      <c r="S45" s="184"/>
      <c r="T45" s="142" t="s">
        <v>441</v>
      </c>
      <c r="U45" s="143"/>
      <c r="V45" s="144"/>
      <c r="W45" s="146"/>
      <c r="X45" s="147"/>
      <c r="Y45" s="183"/>
      <c r="Z45" s="331"/>
      <c r="AA45" s="332"/>
      <c r="AB45" s="332"/>
      <c r="AC45" s="332"/>
      <c r="AD45" s="332"/>
      <c r="AE45" s="333"/>
      <c r="AF45" s="182"/>
    </row>
    <row r="46" spans="2:32" s="133" customFormat="1" ht="15" customHeight="1">
      <c r="B46" s="142" t="s">
        <v>442</v>
      </c>
      <c r="C46" s="143"/>
      <c r="D46" s="144"/>
      <c r="E46" s="146"/>
      <c r="F46" s="147"/>
      <c r="G46" s="183"/>
      <c r="H46" s="142" t="s">
        <v>442</v>
      </c>
      <c r="I46" s="143"/>
      <c r="J46" s="144"/>
      <c r="K46" s="146"/>
      <c r="L46" s="147"/>
      <c r="M46" s="183"/>
      <c r="N46" s="142" t="s">
        <v>442</v>
      </c>
      <c r="O46" s="143"/>
      <c r="P46" s="144"/>
      <c r="Q46" s="146"/>
      <c r="R46" s="147"/>
      <c r="S46" s="184"/>
      <c r="T46" s="142" t="s">
        <v>442</v>
      </c>
      <c r="U46" s="143"/>
      <c r="V46" s="144"/>
      <c r="W46" s="146"/>
      <c r="X46" s="147"/>
      <c r="Y46" s="183"/>
      <c r="Z46" s="331"/>
      <c r="AA46" s="332"/>
      <c r="AB46" s="332"/>
      <c r="AC46" s="332"/>
      <c r="AD46" s="332"/>
      <c r="AE46" s="333"/>
      <c r="AF46" s="182"/>
    </row>
    <row r="47" spans="2:32" s="133" customFormat="1" ht="15" customHeight="1">
      <c r="B47" s="142" t="s">
        <v>443</v>
      </c>
      <c r="C47" s="143"/>
      <c r="D47" s="144"/>
      <c r="E47" s="146"/>
      <c r="F47" s="147"/>
      <c r="G47" s="183"/>
      <c r="H47" s="142" t="s">
        <v>443</v>
      </c>
      <c r="I47" s="143"/>
      <c r="J47" s="144"/>
      <c r="K47" s="146"/>
      <c r="L47" s="147"/>
      <c r="M47" s="183"/>
      <c r="N47" s="142" t="s">
        <v>443</v>
      </c>
      <c r="O47" s="143"/>
      <c r="P47" s="144"/>
      <c r="Q47" s="146"/>
      <c r="R47" s="147"/>
      <c r="S47" s="184"/>
      <c r="T47" s="142" t="s">
        <v>443</v>
      </c>
      <c r="U47" s="143"/>
      <c r="V47" s="144"/>
      <c r="W47" s="146"/>
      <c r="X47" s="147"/>
      <c r="Y47" s="183"/>
      <c r="Z47" s="331"/>
      <c r="AA47" s="332"/>
      <c r="AB47" s="332"/>
      <c r="AC47" s="332"/>
      <c r="AD47" s="332"/>
      <c r="AE47" s="333"/>
      <c r="AF47" s="182"/>
    </row>
    <row r="48" spans="2:32" s="133" customFormat="1" ht="15" customHeight="1">
      <c r="B48" s="162" t="s">
        <v>797</v>
      </c>
      <c r="C48" s="163"/>
      <c r="D48" s="164"/>
      <c r="E48" s="167"/>
      <c r="F48" s="165"/>
      <c r="G48" s="192"/>
      <c r="H48" s="162" t="s">
        <v>797</v>
      </c>
      <c r="I48" s="163"/>
      <c r="J48" s="164"/>
      <c r="K48" s="167"/>
      <c r="L48" s="165"/>
      <c r="M48" s="192"/>
      <c r="N48" s="162" t="s">
        <v>797</v>
      </c>
      <c r="O48" s="163"/>
      <c r="P48" s="164"/>
      <c r="Q48" s="167"/>
      <c r="R48" s="165"/>
      <c r="S48" s="189"/>
      <c r="T48" s="162" t="s">
        <v>797</v>
      </c>
      <c r="U48" s="163"/>
      <c r="V48" s="164"/>
      <c r="W48" s="167"/>
      <c r="X48" s="165"/>
      <c r="Y48" s="192"/>
      <c r="Z48" s="331"/>
      <c r="AA48" s="332"/>
      <c r="AB48" s="332"/>
      <c r="AC48" s="332"/>
      <c r="AD48" s="332"/>
      <c r="AE48" s="333"/>
      <c r="AF48" s="182"/>
    </row>
    <row r="49" spans="1:32" s="133" customFormat="1" ht="13.5" customHeight="1">
      <c r="A49" s="169"/>
      <c r="B49" s="170"/>
      <c r="C49" s="171" t="s">
        <v>986</v>
      </c>
      <c r="D49" s="172">
        <f>SUM(D24:D48)</f>
        <v>10100</v>
      </c>
      <c r="E49" s="172">
        <f>SUM(E24:E48)</f>
        <v>0</v>
      </c>
      <c r="F49" s="172">
        <f>SUM(F24:F48)</f>
        <v>1500</v>
      </c>
      <c r="G49" s="172">
        <f>SUM(G24:G48)</f>
        <v>0</v>
      </c>
      <c r="H49" s="170"/>
      <c r="I49" s="171" t="s">
        <v>986</v>
      </c>
      <c r="J49" s="172">
        <f>SUM(J24:J48)</f>
        <v>8850</v>
      </c>
      <c r="K49" s="172">
        <f>SUM(K24:K48)</f>
        <v>0</v>
      </c>
      <c r="L49" s="172">
        <f>SUM(L24:L48)</f>
        <v>350</v>
      </c>
      <c r="M49" s="172">
        <f>SUM(M24:M48)</f>
        <v>0</v>
      </c>
      <c r="N49" s="170"/>
      <c r="O49" s="171" t="s">
        <v>986</v>
      </c>
      <c r="P49" s="172">
        <f>SUM(P24:P48)</f>
        <v>8800</v>
      </c>
      <c r="Q49" s="172">
        <f>SUM(Q24:Q48)</f>
        <v>0</v>
      </c>
      <c r="R49" s="172">
        <f>SUM(R24:R48)</f>
        <v>0</v>
      </c>
      <c r="S49" s="172">
        <f>SUM(S24:S48)</f>
        <v>0</v>
      </c>
      <c r="T49" s="170"/>
      <c r="U49" s="171" t="s">
        <v>986</v>
      </c>
      <c r="V49" s="172">
        <f>SUM(V24:V48)</f>
        <v>23350</v>
      </c>
      <c r="W49" s="172">
        <f>SUM(W24:W48)</f>
        <v>0</v>
      </c>
      <c r="X49" s="172">
        <f>SUM(X24:X48)</f>
        <v>650</v>
      </c>
      <c r="Y49" s="172">
        <f>SUM(Y24:Y48)</f>
        <v>0</v>
      </c>
      <c r="Z49" s="334"/>
      <c r="AA49" s="335"/>
      <c r="AB49" s="335"/>
      <c r="AC49" s="335"/>
      <c r="AD49" s="335"/>
      <c r="AE49" s="336"/>
      <c r="AF49" s="182"/>
    </row>
    <row r="50" spans="2:31" s="193" customFormat="1" ht="13.5" customHeight="1">
      <c r="B50" s="194" t="s">
        <v>242</v>
      </c>
      <c r="AA50" s="196"/>
      <c r="AB50" s="196"/>
      <c r="AC50" s="196"/>
      <c r="AD50" s="19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15">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B7:B8"/>
    <mergeCell ref="C7:C8"/>
    <mergeCell ref="D7:E7"/>
    <mergeCell ref="F7:G7"/>
    <mergeCell ref="H7:H8"/>
    <mergeCell ref="I7:I8"/>
    <mergeCell ref="N7:N8"/>
    <mergeCell ref="O7:O8"/>
    <mergeCell ref="P7:Q7"/>
    <mergeCell ref="R7:S7"/>
    <mergeCell ref="T7:T8"/>
    <mergeCell ref="H5:I5"/>
    <mergeCell ref="J5:K5"/>
    <mergeCell ref="J7:K7"/>
    <mergeCell ref="U7:U8"/>
    <mergeCell ref="V7:W7"/>
    <mergeCell ref="X7:Y7"/>
    <mergeCell ref="B20:D20"/>
    <mergeCell ref="H20:I20"/>
    <mergeCell ref="J20:K20"/>
    <mergeCell ref="L20:M20"/>
    <mergeCell ref="P20:Q20"/>
    <mergeCell ref="R20:S20"/>
    <mergeCell ref="L7:M7"/>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AC55:AD55"/>
    <mergeCell ref="R22:S22"/>
    <mergeCell ref="T22:T23"/>
    <mergeCell ref="U22:U23"/>
    <mergeCell ref="V22:W22"/>
    <mergeCell ref="X22:Y22"/>
    <mergeCell ref="AD51:AE51"/>
    <mergeCell ref="Z27:AE27"/>
    <mergeCell ref="Z28:AE28"/>
    <mergeCell ref="Z29:AE29"/>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Z22:AE22"/>
    <mergeCell ref="Z23:AE23"/>
    <mergeCell ref="Z24:AE24"/>
    <mergeCell ref="Z25:AE25"/>
    <mergeCell ref="Z26:AE26"/>
    <mergeCell ref="Z30:AE30"/>
    <mergeCell ref="Z31:AE31"/>
    <mergeCell ref="Z32:AE32"/>
    <mergeCell ref="Z33:AE33"/>
    <mergeCell ref="Z34:AE34"/>
    <mergeCell ref="Z35:AE35"/>
    <mergeCell ref="Z36:AE36"/>
    <mergeCell ref="Z37:AE37"/>
    <mergeCell ref="Z38:AE38"/>
    <mergeCell ref="Z39:AE39"/>
    <mergeCell ref="Z40:AE40"/>
    <mergeCell ref="Z47:AE47"/>
    <mergeCell ref="Z48:AE48"/>
    <mergeCell ref="Z49:AE49"/>
    <mergeCell ref="Z41:AE41"/>
    <mergeCell ref="Z42:AE42"/>
    <mergeCell ref="Z43:AE43"/>
    <mergeCell ref="Z44:AE44"/>
    <mergeCell ref="Z45:AE45"/>
    <mergeCell ref="Z46:AE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8.xml><?xml version="1.0" encoding="utf-8"?>
<worksheet xmlns="http://schemas.openxmlformats.org/spreadsheetml/2006/main" xmlns:r="http://schemas.openxmlformats.org/officeDocument/2006/relationships">
  <sheetPr codeName="Sheet42">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15</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875</v>
      </c>
      <c r="C5" s="370"/>
      <c r="D5" s="370"/>
      <c r="E5" s="116"/>
      <c r="F5" s="116"/>
      <c r="G5" s="116"/>
      <c r="H5" s="374" t="s">
        <v>297</v>
      </c>
      <c r="I5" s="374"/>
      <c r="J5" s="366">
        <f>D19+P19+J19+V19</f>
        <v>28700</v>
      </c>
      <c r="K5" s="366"/>
      <c r="L5" s="375">
        <f>F19+L19+R19+X19</f>
        <v>1550</v>
      </c>
      <c r="M5" s="375"/>
      <c r="N5" s="123"/>
      <c r="O5" s="116" t="s">
        <v>298</v>
      </c>
      <c r="P5" s="366">
        <f>E19+K19+Q19+W19</f>
        <v>0</v>
      </c>
      <c r="Q5" s="366"/>
      <c r="R5" s="375">
        <f>G19+M19+S19+Y19</f>
        <v>0</v>
      </c>
      <c r="S5" s="375"/>
      <c r="T5" s="123"/>
      <c r="U5" s="374" t="s">
        <v>369</v>
      </c>
      <c r="V5" s="374"/>
      <c r="W5" s="356">
        <f>P5+P20+P35+R5+R20+R35</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1147</v>
      </c>
      <c r="D9" s="136">
        <v>900</v>
      </c>
      <c r="E9" s="138"/>
      <c r="F9" s="136">
        <v>200</v>
      </c>
      <c r="G9" s="201"/>
      <c r="H9" s="134" t="s">
        <v>0</v>
      </c>
      <c r="I9" s="135" t="s">
        <v>507</v>
      </c>
      <c r="J9" s="136">
        <v>2450</v>
      </c>
      <c r="K9" s="138"/>
      <c r="L9" s="136">
        <v>150</v>
      </c>
      <c r="M9" s="138"/>
      <c r="N9" s="134" t="s">
        <v>0</v>
      </c>
      <c r="O9" s="135" t="s">
        <v>1147</v>
      </c>
      <c r="P9" s="136">
        <v>1300</v>
      </c>
      <c r="Q9" s="138"/>
      <c r="R9" s="139"/>
      <c r="S9" s="136"/>
      <c r="T9" s="134" t="s">
        <v>0</v>
      </c>
      <c r="U9" s="135" t="s">
        <v>614</v>
      </c>
      <c r="V9" s="136">
        <v>4050</v>
      </c>
      <c r="W9" s="138"/>
      <c r="X9" s="136">
        <v>100</v>
      </c>
      <c r="Y9" s="230"/>
      <c r="Z9" s="331"/>
      <c r="AA9" s="332"/>
      <c r="AB9" s="332"/>
      <c r="AC9" s="332"/>
      <c r="AD9" s="332"/>
      <c r="AE9" s="333"/>
      <c r="AF9" s="141"/>
    </row>
    <row r="10" spans="2:32" s="133" customFormat="1" ht="15" customHeight="1">
      <c r="B10" s="142" t="s">
        <v>306</v>
      </c>
      <c r="C10" s="143" t="s">
        <v>508</v>
      </c>
      <c r="D10" s="144">
        <v>2050</v>
      </c>
      <c r="E10" s="146"/>
      <c r="F10" s="144">
        <v>350</v>
      </c>
      <c r="G10" s="202"/>
      <c r="H10" s="142" t="s">
        <v>306</v>
      </c>
      <c r="I10" s="143" t="s">
        <v>509</v>
      </c>
      <c r="J10" s="144">
        <v>1600</v>
      </c>
      <c r="K10" s="146"/>
      <c r="L10" s="144">
        <v>300</v>
      </c>
      <c r="M10" s="146"/>
      <c r="N10" s="142" t="s">
        <v>306</v>
      </c>
      <c r="O10" s="143" t="s">
        <v>510</v>
      </c>
      <c r="P10" s="144">
        <v>900</v>
      </c>
      <c r="Q10" s="146"/>
      <c r="R10" s="147"/>
      <c r="S10" s="144"/>
      <c r="T10" s="142" t="s">
        <v>306</v>
      </c>
      <c r="U10" s="148"/>
      <c r="V10" s="144"/>
      <c r="W10" s="146"/>
      <c r="X10" s="144"/>
      <c r="Y10" s="231"/>
      <c r="Z10" s="331"/>
      <c r="AA10" s="332"/>
      <c r="AB10" s="332"/>
      <c r="AC10" s="332"/>
      <c r="AD10" s="332"/>
      <c r="AE10" s="333"/>
      <c r="AF10" s="141"/>
    </row>
    <row r="11" spans="2:32" s="133" customFormat="1" ht="15" customHeight="1">
      <c r="B11" s="142" t="s">
        <v>307</v>
      </c>
      <c r="C11" s="143" t="s">
        <v>1374</v>
      </c>
      <c r="D11" s="144" t="s">
        <v>1373</v>
      </c>
      <c r="E11" s="146"/>
      <c r="F11" s="144"/>
      <c r="G11" s="202"/>
      <c r="H11" s="142" t="s">
        <v>307</v>
      </c>
      <c r="I11" s="143" t="s">
        <v>511</v>
      </c>
      <c r="J11" s="144">
        <v>600</v>
      </c>
      <c r="K11" s="146"/>
      <c r="L11" s="144">
        <v>100</v>
      </c>
      <c r="M11" s="146"/>
      <c r="N11" s="142" t="s">
        <v>307</v>
      </c>
      <c r="O11" s="143" t="s">
        <v>1442</v>
      </c>
      <c r="P11" s="144">
        <v>850</v>
      </c>
      <c r="Q11" s="146"/>
      <c r="R11" s="147"/>
      <c r="S11" s="144"/>
      <c r="T11" s="142" t="s">
        <v>307</v>
      </c>
      <c r="U11" s="143" t="s">
        <v>1147</v>
      </c>
      <c r="V11" s="144">
        <v>3000</v>
      </c>
      <c r="W11" s="146"/>
      <c r="X11" s="144"/>
      <c r="Y11" s="231"/>
      <c r="Z11" s="331"/>
      <c r="AA11" s="332"/>
      <c r="AB11" s="332"/>
      <c r="AC11" s="332"/>
      <c r="AD11" s="332"/>
      <c r="AE11" s="333"/>
      <c r="AF11" s="141"/>
    </row>
    <row r="12" spans="2:32" s="133" customFormat="1" ht="15" customHeight="1">
      <c r="B12" s="142" t="s">
        <v>308</v>
      </c>
      <c r="C12" s="143" t="s">
        <v>507</v>
      </c>
      <c r="D12" s="144">
        <v>2950</v>
      </c>
      <c r="E12" s="146"/>
      <c r="F12" s="144">
        <v>350</v>
      </c>
      <c r="G12" s="202"/>
      <c r="H12" s="142" t="s">
        <v>308</v>
      </c>
      <c r="I12" s="148"/>
      <c r="J12" s="191"/>
      <c r="K12" s="146"/>
      <c r="L12" s="144"/>
      <c r="M12" s="146"/>
      <c r="N12" s="142" t="s">
        <v>308</v>
      </c>
      <c r="O12" s="143"/>
      <c r="P12" s="144"/>
      <c r="Q12" s="146"/>
      <c r="R12" s="147"/>
      <c r="S12" s="144"/>
      <c r="T12" s="142" t="s">
        <v>308</v>
      </c>
      <c r="U12" s="143" t="s">
        <v>508</v>
      </c>
      <c r="V12" s="144">
        <v>3900</v>
      </c>
      <c r="W12" s="146"/>
      <c r="X12" s="144"/>
      <c r="Y12" s="231"/>
      <c r="Z12" s="331"/>
      <c r="AA12" s="332"/>
      <c r="AB12" s="332"/>
      <c r="AC12" s="332"/>
      <c r="AD12" s="332"/>
      <c r="AE12" s="333"/>
      <c r="AF12" s="141"/>
    </row>
    <row r="13" spans="2:32" s="133" customFormat="1" ht="15" customHeight="1">
      <c r="B13" s="142" t="s">
        <v>309</v>
      </c>
      <c r="C13" s="143"/>
      <c r="D13" s="144"/>
      <c r="E13" s="152"/>
      <c r="F13" s="151"/>
      <c r="G13" s="202"/>
      <c r="H13" s="142" t="s">
        <v>309</v>
      </c>
      <c r="I13" s="143" t="s">
        <v>1148</v>
      </c>
      <c r="J13" s="144">
        <v>1250</v>
      </c>
      <c r="K13" s="152"/>
      <c r="L13" s="151"/>
      <c r="M13" s="152"/>
      <c r="N13" s="142" t="s">
        <v>309</v>
      </c>
      <c r="O13" s="143" t="s">
        <v>1443</v>
      </c>
      <c r="P13" s="144" t="s">
        <v>1444</v>
      </c>
      <c r="Q13" s="152"/>
      <c r="R13" s="147"/>
      <c r="S13" s="151"/>
      <c r="T13" s="142" t="s">
        <v>309</v>
      </c>
      <c r="U13" s="143"/>
      <c r="V13" s="144"/>
      <c r="W13" s="152"/>
      <c r="X13" s="151"/>
      <c r="Y13" s="232"/>
      <c r="Z13" s="331"/>
      <c r="AA13" s="332"/>
      <c r="AB13" s="332"/>
      <c r="AC13" s="332"/>
      <c r="AD13" s="332"/>
      <c r="AE13" s="333"/>
      <c r="AF13" s="141"/>
    </row>
    <row r="14" spans="2:32" s="133" customFormat="1" ht="15" customHeight="1">
      <c r="B14" s="142" t="s">
        <v>312</v>
      </c>
      <c r="C14" s="143"/>
      <c r="D14" s="144"/>
      <c r="E14" s="146"/>
      <c r="F14" s="144"/>
      <c r="G14" s="202"/>
      <c r="H14" s="142" t="s">
        <v>312</v>
      </c>
      <c r="I14" s="143"/>
      <c r="J14" s="144"/>
      <c r="K14" s="146"/>
      <c r="L14" s="144"/>
      <c r="M14" s="146"/>
      <c r="N14" s="142" t="s">
        <v>312</v>
      </c>
      <c r="O14" s="143" t="s">
        <v>1148</v>
      </c>
      <c r="P14" s="144">
        <v>1300</v>
      </c>
      <c r="Q14" s="146"/>
      <c r="R14" s="147"/>
      <c r="S14" s="144"/>
      <c r="T14" s="142" t="s">
        <v>312</v>
      </c>
      <c r="U14" s="143" t="s">
        <v>1292</v>
      </c>
      <c r="V14" s="144" t="s">
        <v>1291</v>
      </c>
      <c r="W14" s="146"/>
      <c r="X14" s="144"/>
      <c r="Y14" s="231"/>
      <c r="Z14" s="331"/>
      <c r="AA14" s="332"/>
      <c r="AB14" s="332"/>
      <c r="AC14" s="332"/>
      <c r="AD14" s="332"/>
      <c r="AE14" s="333"/>
      <c r="AF14" s="141"/>
    </row>
    <row r="15" spans="2:32" s="133" customFormat="1" ht="15" customHeight="1">
      <c r="B15" s="142" t="s">
        <v>313</v>
      </c>
      <c r="C15" s="143"/>
      <c r="D15" s="144"/>
      <c r="E15" s="146"/>
      <c r="F15" s="144"/>
      <c r="G15" s="203"/>
      <c r="H15" s="142" t="s">
        <v>313</v>
      </c>
      <c r="I15" s="143"/>
      <c r="J15" s="144"/>
      <c r="K15" s="146"/>
      <c r="L15" s="144"/>
      <c r="M15" s="146"/>
      <c r="N15" s="142" t="s">
        <v>313</v>
      </c>
      <c r="O15" s="143" t="s">
        <v>512</v>
      </c>
      <c r="P15" s="144">
        <v>1600</v>
      </c>
      <c r="Q15" s="146"/>
      <c r="R15" s="147"/>
      <c r="S15" s="144"/>
      <c r="T15" s="142" t="s">
        <v>313</v>
      </c>
      <c r="U15" s="143" t="s">
        <v>877</v>
      </c>
      <c r="V15" s="144" t="s">
        <v>741</v>
      </c>
      <c r="W15" s="146"/>
      <c r="X15" s="144"/>
      <c r="Y15" s="231"/>
      <c r="Z15" s="331"/>
      <c r="AA15" s="332"/>
      <c r="AB15" s="332"/>
      <c r="AC15" s="332"/>
      <c r="AD15" s="332"/>
      <c r="AE15" s="333"/>
      <c r="AF15" s="141"/>
    </row>
    <row r="16" spans="2:32" s="133" customFormat="1" ht="15" customHeight="1">
      <c r="B16" s="155" t="s">
        <v>652</v>
      </c>
      <c r="C16" s="156"/>
      <c r="D16" s="157"/>
      <c r="E16" s="160"/>
      <c r="F16" s="158"/>
      <c r="G16" s="204"/>
      <c r="H16" s="155" t="s">
        <v>652</v>
      </c>
      <c r="I16" s="156"/>
      <c r="J16" s="157"/>
      <c r="K16" s="160"/>
      <c r="L16" s="158"/>
      <c r="M16" s="160"/>
      <c r="N16" s="155" t="s">
        <v>652</v>
      </c>
      <c r="O16" s="156"/>
      <c r="P16" s="157"/>
      <c r="Q16" s="160"/>
      <c r="R16" s="158"/>
      <c r="S16" s="157"/>
      <c r="T16" s="155" t="s">
        <v>652</v>
      </c>
      <c r="U16" s="156" t="s">
        <v>1403</v>
      </c>
      <c r="V16" s="157" t="s">
        <v>1401</v>
      </c>
      <c r="W16" s="160"/>
      <c r="X16" s="158"/>
      <c r="Y16" s="233"/>
      <c r="Z16" s="331"/>
      <c r="AA16" s="332"/>
      <c r="AB16" s="332"/>
      <c r="AC16" s="332"/>
      <c r="AD16" s="332"/>
      <c r="AE16" s="333"/>
      <c r="AF16" s="141"/>
    </row>
    <row r="17" spans="2:32" s="133" customFormat="1" ht="15" customHeight="1">
      <c r="B17" s="155" t="s">
        <v>653</v>
      </c>
      <c r="C17" s="156"/>
      <c r="D17" s="157"/>
      <c r="E17" s="160"/>
      <c r="F17" s="158"/>
      <c r="G17" s="204"/>
      <c r="H17" s="155" t="s">
        <v>653</v>
      </c>
      <c r="I17" s="156"/>
      <c r="J17" s="157"/>
      <c r="K17" s="160"/>
      <c r="L17" s="158"/>
      <c r="M17" s="160"/>
      <c r="N17" s="155" t="s">
        <v>653</v>
      </c>
      <c r="O17" s="156"/>
      <c r="P17" s="157"/>
      <c r="Q17" s="160"/>
      <c r="R17" s="158"/>
      <c r="S17" s="157"/>
      <c r="T17" s="155" t="s">
        <v>653</v>
      </c>
      <c r="U17" s="156"/>
      <c r="V17" s="157"/>
      <c r="W17" s="160"/>
      <c r="X17" s="158"/>
      <c r="Y17" s="233"/>
      <c r="Z17" s="331"/>
      <c r="AA17" s="332"/>
      <c r="AB17" s="332"/>
      <c r="AC17" s="332"/>
      <c r="AD17" s="332"/>
      <c r="AE17" s="333"/>
      <c r="AF17" s="141"/>
    </row>
    <row r="18" spans="2:32" s="133" customFormat="1" ht="15" customHeight="1">
      <c r="B18" s="162" t="s">
        <v>256</v>
      </c>
      <c r="C18" s="163"/>
      <c r="D18" s="164"/>
      <c r="E18" s="167"/>
      <c r="F18" s="165"/>
      <c r="G18" s="206"/>
      <c r="H18" s="162" t="s">
        <v>256</v>
      </c>
      <c r="I18" s="163"/>
      <c r="J18" s="164"/>
      <c r="K18" s="167"/>
      <c r="L18" s="165"/>
      <c r="M18" s="167"/>
      <c r="N18" s="162" t="s">
        <v>256</v>
      </c>
      <c r="O18" s="163"/>
      <c r="P18" s="164"/>
      <c r="Q18" s="167"/>
      <c r="R18" s="165"/>
      <c r="S18" s="164"/>
      <c r="T18" s="162" t="s">
        <v>256</v>
      </c>
      <c r="U18" s="163"/>
      <c r="V18" s="164"/>
      <c r="W18" s="167"/>
      <c r="X18" s="165"/>
      <c r="Y18" s="234"/>
      <c r="Z18" s="331"/>
      <c r="AA18" s="332"/>
      <c r="AB18" s="332"/>
      <c r="AC18" s="332"/>
      <c r="AD18" s="332"/>
      <c r="AE18" s="333"/>
      <c r="AF18" s="141"/>
    </row>
    <row r="19" spans="1:32" s="133" customFormat="1" ht="13.5" customHeight="1">
      <c r="A19" s="169"/>
      <c r="B19" s="170"/>
      <c r="C19" s="171" t="s">
        <v>986</v>
      </c>
      <c r="D19" s="172">
        <f>SUM(D9:D18)</f>
        <v>5900</v>
      </c>
      <c r="E19" s="172">
        <f>SUM(E9:E18)</f>
        <v>0</v>
      </c>
      <c r="F19" s="172">
        <f>SUM(F9:F18)</f>
        <v>900</v>
      </c>
      <c r="G19" s="173">
        <f>SUM(G9:G18)</f>
        <v>0</v>
      </c>
      <c r="H19" s="170"/>
      <c r="I19" s="171" t="s">
        <v>986</v>
      </c>
      <c r="J19" s="172">
        <f>SUM(J9:J18)</f>
        <v>5900</v>
      </c>
      <c r="K19" s="172">
        <f>SUM(K9:K18)</f>
        <v>0</v>
      </c>
      <c r="L19" s="172">
        <f>SUM(L9:L18)</f>
        <v>550</v>
      </c>
      <c r="M19" s="172">
        <f>SUM(M9:M18)</f>
        <v>0</v>
      </c>
      <c r="N19" s="170"/>
      <c r="O19" s="171" t="s">
        <v>986</v>
      </c>
      <c r="P19" s="172">
        <f>SUM(P9:P18)</f>
        <v>5950</v>
      </c>
      <c r="Q19" s="172">
        <f>SUM(Q9:Q18)</f>
        <v>0</v>
      </c>
      <c r="R19" s="172">
        <f>SUM(R9:R18)</f>
        <v>0</v>
      </c>
      <c r="S19" s="172">
        <f>SUM(S9:S18)</f>
        <v>0</v>
      </c>
      <c r="T19" s="170"/>
      <c r="U19" s="171" t="s">
        <v>986</v>
      </c>
      <c r="V19" s="172">
        <f>SUM(V9:V18)</f>
        <v>10950</v>
      </c>
      <c r="W19" s="172">
        <f>SUM(W9:W18)</f>
        <v>0</v>
      </c>
      <c r="X19" s="172">
        <f>SUM(X9:X18)</f>
        <v>100</v>
      </c>
      <c r="Y19" s="174">
        <f>SUM(Y9:Y18)</f>
        <v>0</v>
      </c>
      <c r="Z19" s="334"/>
      <c r="AA19" s="335"/>
      <c r="AB19" s="335"/>
      <c r="AC19" s="335"/>
      <c r="AD19" s="335"/>
      <c r="AE19" s="336"/>
      <c r="AF19" s="141"/>
    </row>
    <row r="20" spans="1:32" ht="18" customHeight="1">
      <c r="A20" s="110"/>
      <c r="B20" s="368" t="s">
        <v>513</v>
      </c>
      <c r="C20" s="368"/>
      <c r="D20" s="368"/>
      <c r="E20" s="116"/>
      <c r="F20" s="116"/>
      <c r="G20" s="116"/>
      <c r="H20" s="369" t="s">
        <v>297</v>
      </c>
      <c r="I20" s="369"/>
      <c r="J20" s="379">
        <f>D34+J34+P34+V34</f>
        <v>14400</v>
      </c>
      <c r="K20" s="379"/>
      <c r="L20" s="380">
        <f>F34+L34+R34+X34+AD34</f>
        <v>1200</v>
      </c>
      <c r="M20" s="380"/>
      <c r="N20" s="120"/>
      <c r="O20" s="175" t="s">
        <v>298</v>
      </c>
      <c r="P20" s="379">
        <f>E34+K34+Q34+W34</f>
        <v>0</v>
      </c>
      <c r="Q20" s="379"/>
      <c r="R20" s="380">
        <f>G34+M34+S34+Y34</f>
        <v>0</v>
      </c>
      <c r="S20" s="380"/>
      <c r="T20" s="120"/>
      <c r="U20" s="120"/>
      <c r="V20" s="120"/>
      <c r="W20" s="120"/>
      <c r="X20" s="120"/>
      <c r="Y20" s="120"/>
      <c r="Z20" s="120"/>
      <c r="AA20" s="120"/>
      <c r="AB20" s="125"/>
      <c r="AC20" s="126"/>
      <c r="AD20" s="126"/>
      <c r="AE20" s="126"/>
      <c r="AF20" s="120"/>
    </row>
    <row r="21" spans="2:32" ht="15" customHeight="1">
      <c r="B21" s="371" t="s">
        <v>299</v>
      </c>
      <c r="C21" s="372"/>
      <c r="D21" s="372"/>
      <c r="E21" s="372"/>
      <c r="F21" s="372"/>
      <c r="G21" s="373"/>
      <c r="H21" s="371" t="s">
        <v>300</v>
      </c>
      <c r="I21" s="372"/>
      <c r="J21" s="372"/>
      <c r="K21" s="372"/>
      <c r="L21" s="372"/>
      <c r="M21" s="373"/>
      <c r="N21" s="371" t="s">
        <v>301</v>
      </c>
      <c r="O21" s="372"/>
      <c r="P21" s="372"/>
      <c r="Q21" s="372"/>
      <c r="R21" s="372"/>
      <c r="S21" s="373"/>
      <c r="T21" s="371" t="s">
        <v>302</v>
      </c>
      <c r="U21" s="372"/>
      <c r="V21" s="372"/>
      <c r="W21" s="372"/>
      <c r="X21" s="372"/>
      <c r="Y21" s="373"/>
      <c r="Z21" s="357" t="s">
        <v>1036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82"/>
      <c r="AA22" s="383"/>
      <c r="AB22" s="383"/>
      <c r="AC22" s="383"/>
      <c r="AD22" s="383"/>
      <c r="AE22" s="384"/>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31"/>
      <c r="AA23" s="332"/>
      <c r="AB23" s="332"/>
      <c r="AC23" s="332"/>
      <c r="AD23" s="332"/>
      <c r="AE23" s="333"/>
      <c r="AF23" s="177"/>
    </row>
    <row r="24" spans="2:32" s="133" customFormat="1" ht="15" customHeight="1">
      <c r="B24" s="134" t="s">
        <v>0</v>
      </c>
      <c r="C24" s="135" t="s">
        <v>1145</v>
      </c>
      <c r="D24" s="136">
        <v>2550</v>
      </c>
      <c r="E24" s="138"/>
      <c r="F24" s="277">
        <v>400</v>
      </c>
      <c r="G24" s="138"/>
      <c r="H24" s="134" t="s">
        <v>0</v>
      </c>
      <c r="I24" s="135" t="s">
        <v>1149</v>
      </c>
      <c r="J24" s="279">
        <v>1650</v>
      </c>
      <c r="K24" s="138"/>
      <c r="L24" s="136">
        <v>350</v>
      </c>
      <c r="M24" s="138"/>
      <c r="N24" s="134" t="s">
        <v>0</v>
      </c>
      <c r="O24" s="135" t="s">
        <v>514</v>
      </c>
      <c r="P24" s="136">
        <v>750</v>
      </c>
      <c r="Q24" s="138"/>
      <c r="R24" s="139"/>
      <c r="S24" s="136"/>
      <c r="T24" s="134" t="s">
        <v>0</v>
      </c>
      <c r="U24" s="135" t="s">
        <v>1146</v>
      </c>
      <c r="V24" s="136">
        <v>1800</v>
      </c>
      <c r="W24" s="138"/>
      <c r="X24" s="139"/>
      <c r="Y24" s="136"/>
      <c r="Z24" s="331"/>
      <c r="AA24" s="332"/>
      <c r="AB24" s="332"/>
      <c r="AC24" s="332"/>
      <c r="AD24" s="332"/>
      <c r="AE24" s="333"/>
      <c r="AF24" s="182"/>
    </row>
    <row r="25" spans="2:32" s="133" customFormat="1" ht="15" customHeight="1">
      <c r="B25" s="142" t="s">
        <v>306</v>
      </c>
      <c r="C25" s="143" t="s">
        <v>1146</v>
      </c>
      <c r="D25" s="144">
        <v>2050</v>
      </c>
      <c r="E25" s="146"/>
      <c r="F25" s="278">
        <v>300</v>
      </c>
      <c r="G25" s="146"/>
      <c r="H25" s="142" t="s">
        <v>306</v>
      </c>
      <c r="I25" s="143" t="s">
        <v>145</v>
      </c>
      <c r="J25" s="274">
        <v>800</v>
      </c>
      <c r="K25" s="146"/>
      <c r="L25" s="144">
        <v>150</v>
      </c>
      <c r="M25" s="146"/>
      <c r="N25" s="142" t="s">
        <v>306</v>
      </c>
      <c r="O25" s="143" t="s">
        <v>1146</v>
      </c>
      <c r="P25" s="144">
        <v>700</v>
      </c>
      <c r="Q25" s="146"/>
      <c r="R25" s="147"/>
      <c r="S25" s="144"/>
      <c r="T25" s="142" t="s">
        <v>306</v>
      </c>
      <c r="U25" s="148" t="s">
        <v>648</v>
      </c>
      <c r="V25" s="144">
        <v>1500</v>
      </c>
      <c r="W25" s="146"/>
      <c r="X25" s="147"/>
      <c r="Y25" s="144"/>
      <c r="Z25" s="331"/>
      <c r="AA25" s="332"/>
      <c r="AB25" s="332"/>
      <c r="AC25" s="332"/>
      <c r="AD25" s="332"/>
      <c r="AE25" s="333"/>
      <c r="AF25" s="182"/>
    </row>
    <row r="26" spans="2:32" s="133" customFormat="1" ht="15" customHeight="1">
      <c r="B26" s="142" t="s">
        <v>307</v>
      </c>
      <c r="C26" s="143"/>
      <c r="D26" s="144"/>
      <c r="E26" s="146"/>
      <c r="F26" s="144"/>
      <c r="G26" s="146"/>
      <c r="H26" s="142" t="s">
        <v>307</v>
      </c>
      <c r="I26" s="143"/>
      <c r="J26" s="274"/>
      <c r="K26" s="146"/>
      <c r="L26" s="144"/>
      <c r="M26" s="146"/>
      <c r="N26" s="142" t="s">
        <v>307</v>
      </c>
      <c r="O26" s="143" t="s">
        <v>515</v>
      </c>
      <c r="P26" s="144">
        <v>750</v>
      </c>
      <c r="Q26" s="146"/>
      <c r="R26" s="147"/>
      <c r="S26" s="144"/>
      <c r="T26" s="142" t="s">
        <v>307</v>
      </c>
      <c r="U26" s="143"/>
      <c r="V26" s="144"/>
      <c r="W26" s="146"/>
      <c r="X26" s="144"/>
      <c r="Y26" s="144"/>
      <c r="Z26" s="331"/>
      <c r="AA26" s="332"/>
      <c r="AB26" s="332"/>
      <c r="AC26" s="332"/>
      <c r="AD26" s="332"/>
      <c r="AE26" s="333"/>
      <c r="AF26" s="182"/>
    </row>
    <row r="27" spans="2:32" s="133" customFormat="1" ht="15" customHeight="1">
      <c r="B27" s="142" t="s">
        <v>308</v>
      </c>
      <c r="C27" s="143"/>
      <c r="D27" s="144"/>
      <c r="E27" s="146"/>
      <c r="F27" s="144"/>
      <c r="G27" s="146"/>
      <c r="H27" s="142" t="s">
        <v>308</v>
      </c>
      <c r="I27" s="148"/>
      <c r="J27" s="144"/>
      <c r="K27" s="146"/>
      <c r="L27" s="144"/>
      <c r="M27" s="146"/>
      <c r="N27" s="142" t="s">
        <v>308</v>
      </c>
      <c r="O27" s="143"/>
      <c r="P27" s="144"/>
      <c r="Q27" s="146"/>
      <c r="R27" s="147"/>
      <c r="S27" s="144"/>
      <c r="T27" s="142" t="s">
        <v>308</v>
      </c>
      <c r="U27" s="143" t="s">
        <v>516</v>
      </c>
      <c r="V27" s="144">
        <v>1850</v>
      </c>
      <c r="W27" s="146"/>
      <c r="X27" s="144"/>
      <c r="Y27" s="144"/>
      <c r="Z27" s="331"/>
      <c r="AA27" s="332"/>
      <c r="AB27" s="332"/>
      <c r="AC27" s="332"/>
      <c r="AD27" s="332"/>
      <c r="AE27" s="333"/>
      <c r="AF27" s="182"/>
    </row>
    <row r="28" spans="2:32" s="133" customFormat="1" ht="15" customHeight="1">
      <c r="B28" s="142" t="s">
        <v>309</v>
      </c>
      <c r="C28" s="143"/>
      <c r="D28" s="144"/>
      <c r="E28" s="152"/>
      <c r="F28" s="151"/>
      <c r="G28" s="152"/>
      <c r="H28" s="142" t="s">
        <v>309</v>
      </c>
      <c r="I28" s="143"/>
      <c r="J28" s="144"/>
      <c r="K28" s="152"/>
      <c r="L28" s="147"/>
      <c r="M28" s="152"/>
      <c r="N28" s="142" t="s">
        <v>309</v>
      </c>
      <c r="O28" s="143"/>
      <c r="P28" s="144"/>
      <c r="Q28" s="152"/>
      <c r="R28" s="147"/>
      <c r="S28" s="151"/>
      <c r="T28" s="142" t="s">
        <v>309</v>
      </c>
      <c r="U28" s="143"/>
      <c r="V28" s="144"/>
      <c r="W28" s="152"/>
      <c r="X28" s="151"/>
      <c r="Y28" s="151"/>
      <c r="Z28" s="331"/>
      <c r="AA28" s="332"/>
      <c r="AB28" s="332"/>
      <c r="AC28" s="332"/>
      <c r="AD28" s="332"/>
      <c r="AE28" s="333"/>
      <c r="AF28" s="182"/>
    </row>
    <row r="29" spans="2:32" s="133" customFormat="1" ht="15" customHeight="1">
      <c r="B29" s="142" t="s">
        <v>312</v>
      </c>
      <c r="C29" s="143"/>
      <c r="D29" s="144"/>
      <c r="E29" s="146"/>
      <c r="F29" s="144"/>
      <c r="G29" s="146"/>
      <c r="H29" s="142" t="s">
        <v>312</v>
      </c>
      <c r="I29" s="143"/>
      <c r="J29" s="144"/>
      <c r="K29" s="146"/>
      <c r="L29" s="147"/>
      <c r="M29" s="146"/>
      <c r="N29" s="142" t="s">
        <v>312</v>
      </c>
      <c r="O29" s="143"/>
      <c r="P29" s="144"/>
      <c r="Q29" s="146"/>
      <c r="R29" s="147"/>
      <c r="S29" s="144"/>
      <c r="T29" s="142" t="s">
        <v>312</v>
      </c>
      <c r="U29" s="143"/>
      <c r="V29" s="144"/>
      <c r="W29" s="146"/>
      <c r="X29" s="144"/>
      <c r="Y29" s="144"/>
      <c r="Z29" s="331"/>
      <c r="AA29" s="332"/>
      <c r="AB29" s="332"/>
      <c r="AC29" s="332"/>
      <c r="AD29" s="332"/>
      <c r="AE29" s="333"/>
      <c r="AF29" s="182"/>
    </row>
    <row r="30" spans="2:32" s="133" customFormat="1" ht="15" customHeight="1">
      <c r="B30" s="142" t="s">
        <v>313</v>
      </c>
      <c r="C30" s="143"/>
      <c r="D30" s="144"/>
      <c r="E30" s="146"/>
      <c r="F30" s="147"/>
      <c r="G30" s="146"/>
      <c r="H30" s="142" t="s">
        <v>313</v>
      </c>
      <c r="I30" s="143"/>
      <c r="J30" s="144"/>
      <c r="K30" s="146"/>
      <c r="L30" s="147"/>
      <c r="M30" s="146"/>
      <c r="N30" s="142" t="s">
        <v>313</v>
      </c>
      <c r="O30" s="143"/>
      <c r="P30" s="144"/>
      <c r="Q30" s="146"/>
      <c r="R30" s="147"/>
      <c r="S30" s="144"/>
      <c r="T30" s="142" t="s">
        <v>313</v>
      </c>
      <c r="U30" s="143"/>
      <c r="V30" s="191"/>
      <c r="W30" s="146"/>
      <c r="X30" s="144"/>
      <c r="Y30" s="144"/>
      <c r="Z30" s="331"/>
      <c r="AA30" s="332"/>
      <c r="AB30" s="332"/>
      <c r="AC30" s="332"/>
      <c r="AD30" s="332"/>
      <c r="AE30" s="333"/>
      <c r="AF30" s="182"/>
    </row>
    <row r="31" spans="2:32" s="133" customFormat="1" ht="15" customHeight="1">
      <c r="B31" s="155" t="s">
        <v>652</v>
      </c>
      <c r="C31" s="156" t="s">
        <v>335</v>
      </c>
      <c r="D31" s="157" t="s">
        <v>335</v>
      </c>
      <c r="E31" s="160" t="s">
        <v>335</v>
      </c>
      <c r="F31" s="158"/>
      <c r="G31" s="160"/>
      <c r="H31" s="155" t="s">
        <v>652</v>
      </c>
      <c r="I31" s="156"/>
      <c r="J31" s="157"/>
      <c r="K31" s="160"/>
      <c r="L31" s="158"/>
      <c r="M31" s="160"/>
      <c r="N31" s="155" t="s">
        <v>652</v>
      </c>
      <c r="O31" s="156"/>
      <c r="P31" s="157"/>
      <c r="Q31" s="160"/>
      <c r="R31" s="158"/>
      <c r="S31" s="157"/>
      <c r="T31" s="155" t="s">
        <v>652</v>
      </c>
      <c r="U31" s="156"/>
      <c r="V31" s="157"/>
      <c r="W31" s="160"/>
      <c r="X31" s="158"/>
      <c r="Y31" s="157"/>
      <c r="Z31" s="331"/>
      <c r="AA31" s="332"/>
      <c r="AB31" s="332"/>
      <c r="AC31" s="332"/>
      <c r="AD31" s="332"/>
      <c r="AE31" s="333"/>
      <c r="AF31" s="182"/>
    </row>
    <row r="32" spans="2:32" s="133" customFormat="1" ht="15" customHeight="1">
      <c r="B32" s="155" t="s">
        <v>653</v>
      </c>
      <c r="C32" s="156"/>
      <c r="D32" s="157"/>
      <c r="E32" s="160"/>
      <c r="F32" s="158"/>
      <c r="G32" s="160"/>
      <c r="H32" s="155" t="s">
        <v>653</v>
      </c>
      <c r="I32" s="156"/>
      <c r="J32" s="157"/>
      <c r="K32" s="160"/>
      <c r="L32" s="158"/>
      <c r="M32" s="160"/>
      <c r="N32" s="155" t="s">
        <v>653</v>
      </c>
      <c r="O32" s="156"/>
      <c r="P32" s="157"/>
      <c r="Q32" s="160"/>
      <c r="R32" s="158"/>
      <c r="S32" s="157"/>
      <c r="T32" s="155" t="s">
        <v>653</v>
      </c>
      <c r="U32" s="156"/>
      <c r="V32" s="157"/>
      <c r="W32" s="160"/>
      <c r="X32" s="158"/>
      <c r="Y32" s="157"/>
      <c r="Z32" s="331"/>
      <c r="AA32" s="332"/>
      <c r="AB32" s="332"/>
      <c r="AC32" s="332"/>
      <c r="AD32" s="332"/>
      <c r="AE32" s="333"/>
      <c r="AF32" s="182"/>
    </row>
    <row r="33" spans="2:32" s="133" customFormat="1" ht="15" customHeight="1">
      <c r="B33" s="162" t="s">
        <v>256</v>
      </c>
      <c r="C33" s="163"/>
      <c r="D33" s="164"/>
      <c r="E33" s="167"/>
      <c r="F33" s="165"/>
      <c r="G33" s="167"/>
      <c r="H33" s="162" t="s">
        <v>256</v>
      </c>
      <c r="I33" s="163"/>
      <c r="J33" s="164"/>
      <c r="K33" s="167"/>
      <c r="L33" s="165"/>
      <c r="M33" s="167"/>
      <c r="N33" s="162" t="s">
        <v>256</v>
      </c>
      <c r="O33" s="163"/>
      <c r="P33" s="164"/>
      <c r="Q33" s="167"/>
      <c r="R33" s="165"/>
      <c r="S33" s="164"/>
      <c r="T33" s="162" t="s">
        <v>256</v>
      </c>
      <c r="U33" s="163"/>
      <c r="V33" s="164"/>
      <c r="W33" s="167"/>
      <c r="X33" s="165"/>
      <c r="Y33" s="164"/>
      <c r="Z33" s="331"/>
      <c r="AA33" s="332"/>
      <c r="AB33" s="332"/>
      <c r="AC33" s="332"/>
      <c r="AD33" s="332"/>
      <c r="AE33" s="333"/>
      <c r="AF33" s="182"/>
    </row>
    <row r="34" spans="1:32" s="133" customFormat="1" ht="13.5" customHeight="1">
      <c r="A34" s="169"/>
      <c r="B34" s="170"/>
      <c r="C34" s="171" t="s">
        <v>986</v>
      </c>
      <c r="D34" s="172">
        <f>SUM(D24:D33)</f>
        <v>4600</v>
      </c>
      <c r="E34" s="172">
        <f>SUM(E24:E33)</f>
        <v>0</v>
      </c>
      <c r="F34" s="172">
        <f>SUM(F24:F33)</f>
        <v>700</v>
      </c>
      <c r="G34" s="172">
        <f>SUM(G24:G33)</f>
        <v>0</v>
      </c>
      <c r="H34" s="170"/>
      <c r="I34" s="171" t="s">
        <v>986</v>
      </c>
      <c r="J34" s="172">
        <f>SUM(J24:J33)</f>
        <v>2450</v>
      </c>
      <c r="K34" s="172">
        <f>SUM(K24:K33)</f>
        <v>0</v>
      </c>
      <c r="L34" s="172">
        <f>SUM(L24:L33)</f>
        <v>500</v>
      </c>
      <c r="M34" s="172">
        <f>SUM(M24:M33)</f>
        <v>0</v>
      </c>
      <c r="N34" s="170"/>
      <c r="O34" s="171" t="s">
        <v>986</v>
      </c>
      <c r="P34" s="172">
        <f>SUM(P24:P33)</f>
        <v>2200</v>
      </c>
      <c r="Q34" s="172">
        <f>SUM(Q24:Q33)</f>
        <v>0</v>
      </c>
      <c r="R34" s="172">
        <f>SUM(R24:R33)</f>
        <v>0</v>
      </c>
      <c r="S34" s="172">
        <f>SUM(S24:S33)</f>
        <v>0</v>
      </c>
      <c r="T34" s="170"/>
      <c r="U34" s="171" t="s">
        <v>986</v>
      </c>
      <c r="V34" s="172">
        <f>SUM(V24:V33)</f>
        <v>5150</v>
      </c>
      <c r="W34" s="172">
        <f>SUM(W24:W33)</f>
        <v>0</v>
      </c>
      <c r="X34" s="172">
        <f>SUM(X24:X33)</f>
        <v>0</v>
      </c>
      <c r="Y34" s="172">
        <f>SUM(Y24:Y33)</f>
        <v>0</v>
      </c>
      <c r="Z34" s="334"/>
      <c r="AA34" s="335"/>
      <c r="AB34" s="335"/>
      <c r="AC34" s="335"/>
      <c r="AD34" s="335"/>
      <c r="AE34" s="336"/>
      <c r="AF34" s="182"/>
    </row>
    <row r="35" spans="2:31" ht="18" customHeight="1">
      <c r="B35" s="381" t="s">
        <v>876</v>
      </c>
      <c r="C35" s="381"/>
      <c r="D35" s="381"/>
      <c r="E35" s="116"/>
      <c r="F35" s="116"/>
      <c r="G35" s="116"/>
      <c r="H35" s="369" t="s">
        <v>297</v>
      </c>
      <c r="I35" s="369"/>
      <c r="J35" s="379">
        <f>D49+J49+P49+V49</f>
        <v>15400</v>
      </c>
      <c r="K35" s="379"/>
      <c r="L35" s="380">
        <f>F49+L49+R49+X49+AD49</f>
        <v>650</v>
      </c>
      <c r="M35" s="380"/>
      <c r="N35" s="120"/>
      <c r="O35" s="175" t="s">
        <v>298</v>
      </c>
      <c r="P35" s="379">
        <f>E49+K49+Q49+W49</f>
        <v>0</v>
      </c>
      <c r="Q35" s="379"/>
      <c r="R35" s="380">
        <f>G49+M49+S49+Y49</f>
        <v>0</v>
      </c>
      <c r="S35" s="380"/>
      <c r="T35" s="120"/>
      <c r="U35" s="120"/>
      <c r="V35" s="120"/>
      <c r="W35" s="120"/>
      <c r="X35" s="209"/>
      <c r="Y35" s="209"/>
      <c r="Z35" s="229"/>
      <c r="AA35" s="217"/>
      <c r="AB35" s="218"/>
      <c r="AC35" s="126"/>
      <c r="AD35" s="126"/>
      <c r="AE35" s="126"/>
    </row>
    <row r="36" spans="2:32" ht="15" customHeight="1">
      <c r="B36" s="371" t="s">
        <v>299</v>
      </c>
      <c r="C36" s="372"/>
      <c r="D36" s="372"/>
      <c r="E36" s="372"/>
      <c r="F36" s="372"/>
      <c r="G36" s="373"/>
      <c r="H36" s="371" t="s">
        <v>300</v>
      </c>
      <c r="I36" s="372"/>
      <c r="J36" s="372"/>
      <c r="K36" s="372"/>
      <c r="L36" s="372"/>
      <c r="M36" s="373"/>
      <c r="N36" s="371" t="s">
        <v>301</v>
      </c>
      <c r="O36" s="372"/>
      <c r="P36" s="372"/>
      <c r="Q36" s="372"/>
      <c r="R36" s="372"/>
      <c r="S36" s="373"/>
      <c r="T36" s="371" t="s">
        <v>302</v>
      </c>
      <c r="U36" s="372"/>
      <c r="V36" s="372"/>
      <c r="W36" s="372"/>
      <c r="X36" s="372"/>
      <c r="Y36" s="373"/>
      <c r="Z36" s="357" t="s">
        <v>1036</v>
      </c>
      <c r="AA36" s="358"/>
      <c r="AB36" s="358"/>
      <c r="AC36" s="358"/>
      <c r="AD36" s="358"/>
      <c r="AE36" s="359"/>
      <c r="AF36" s="127"/>
    </row>
    <row r="37" spans="2:32" s="128" customFormat="1" ht="15" customHeight="1">
      <c r="B37" s="354"/>
      <c r="C37" s="337" t="s">
        <v>1016</v>
      </c>
      <c r="D37" s="337" t="s">
        <v>1015</v>
      </c>
      <c r="E37" s="338"/>
      <c r="F37" s="337" t="s">
        <v>987</v>
      </c>
      <c r="G37" s="365"/>
      <c r="H37" s="354"/>
      <c r="I37" s="337" t="s">
        <v>1016</v>
      </c>
      <c r="J37" s="337" t="s">
        <v>1015</v>
      </c>
      <c r="K37" s="338"/>
      <c r="L37" s="337" t="s">
        <v>987</v>
      </c>
      <c r="M37" s="365"/>
      <c r="N37" s="354"/>
      <c r="O37" s="337" t="s">
        <v>1016</v>
      </c>
      <c r="P37" s="337" t="s">
        <v>1015</v>
      </c>
      <c r="Q37" s="338"/>
      <c r="R37" s="337" t="s">
        <v>987</v>
      </c>
      <c r="S37" s="365"/>
      <c r="T37" s="354"/>
      <c r="U37" s="337" t="s">
        <v>1016</v>
      </c>
      <c r="V37" s="337" t="s">
        <v>1015</v>
      </c>
      <c r="W37" s="338"/>
      <c r="X37" s="337" t="s">
        <v>987</v>
      </c>
      <c r="Y37" s="365"/>
      <c r="Z37" s="382"/>
      <c r="AA37" s="383"/>
      <c r="AB37" s="383"/>
      <c r="AC37" s="383"/>
      <c r="AD37" s="383"/>
      <c r="AE37" s="384"/>
      <c r="AF37" s="177"/>
    </row>
    <row r="38" spans="1:32" s="128" customFormat="1" ht="13.5" customHeight="1">
      <c r="A38" s="130"/>
      <c r="B38" s="355"/>
      <c r="C38" s="352"/>
      <c r="D38" s="131" t="s">
        <v>297</v>
      </c>
      <c r="E38" s="132" t="s">
        <v>667</v>
      </c>
      <c r="F38" s="131" t="s">
        <v>297</v>
      </c>
      <c r="G38" s="132" t="s">
        <v>667</v>
      </c>
      <c r="H38" s="355"/>
      <c r="I38" s="352"/>
      <c r="J38" s="131" t="s">
        <v>297</v>
      </c>
      <c r="K38" s="132" t="s">
        <v>667</v>
      </c>
      <c r="L38" s="131" t="s">
        <v>297</v>
      </c>
      <c r="M38" s="132" t="s">
        <v>667</v>
      </c>
      <c r="N38" s="355"/>
      <c r="O38" s="352"/>
      <c r="P38" s="131" t="s">
        <v>297</v>
      </c>
      <c r="Q38" s="132" t="s">
        <v>667</v>
      </c>
      <c r="R38" s="131" t="s">
        <v>297</v>
      </c>
      <c r="S38" s="132" t="s">
        <v>667</v>
      </c>
      <c r="T38" s="355"/>
      <c r="U38" s="352"/>
      <c r="V38" s="131" t="s">
        <v>297</v>
      </c>
      <c r="W38" s="132" t="s">
        <v>667</v>
      </c>
      <c r="X38" s="131" t="s">
        <v>297</v>
      </c>
      <c r="Y38" s="132" t="s">
        <v>667</v>
      </c>
      <c r="Z38" s="331"/>
      <c r="AA38" s="332"/>
      <c r="AB38" s="332"/>
      <c r="AC38" s="332"/>
      <c r="AD38" s="332"/>
      <c r="AE38" s="333"/>
      <c r="AF38" s="177"/>
    </row>
    <row r="39" spans="2:32" s="133" customFormat="1" ht="15" customHeight="1">
      <c r="B39" s="134" t="s">
        <v>0</v>
      </c>
      <c r="C39" s="135" t="s">
        <v>1341</v>
      </c>
      <c r="D39" s="136">
        <v>2650</v>
      </c>
      <c r="E39" s="138"/>
      <c r="F39" s="136">
        <v>50</v>
      </c>
      <c r="G39" s="138"/>
      <c r="H39" s="134" t="s">
        <v>0</v>
      </c>
      <c r="I39" s="135" t="s">
        <v>517</v>
      </c>
      <c r="J39" s="136">
        <v>1000</v>
      </c>
      <c r="K39" s="138"/>
      <c r="L39" s="136">
        <v>350</v>
      </c>
      <c r="M39" s="138"/>
      <c r="N39" s="134" t="s">
        <v>0</v>
      </c>
      <c r="O39" s="135" t="s">
        <v>878</v>
      </c>
      <c r="P39" s="136">
        <v>2700</v>
      </c>
      <c r="Q39" s="138"/>
      <c r="R39" s="139"/>
      <c r="S39" s="136"/>
      <c r="T39" s="134" t="s">
        <v>0</v>
      </c>
      <c r="U39" s="135" t="s">
        <v>517</v>
      </c>
      <c r="V39" s="136">
        <v>1900</v>
      </c>
      <c r="W39" s="138"/>
      <c r="X39" s="139"/>
      <c r="Y39" s="138"/>
      <c r="Z39" s="331"/>
      <c r="AA39" s="332"/>
      <c r="AB39" s="332"/>
      <c r="AC39" s="332"/>
      <c r="AD39" s="332"/>
      <c r="AE39" s="333"/>
      <c r="AF39" s="182"/>
    </row>
    <row r="40" spans="2:32" s="133" customFormat="1" ht="15" customHeight="1">
      <c r="B40" s="142" t="s">
        <v>306</v>
      </c>
      <c r="C40" s="143" t="s">
        <v>1342</v>
      </c>
      <c r="D40" s="144" t="s">
        <v>1343</v>
      </c>
      <c r="E40" s="146"/>
      <c r="F40" s="144"/>
      <c r="G40" s="146"/>
      <c r="H40" s="142" t="s">
        <v>306</v>
      </c>
      <c r="I40" s="143" t="s">
        <v>878</v>
      </c>
      <c r="J40" s="144">
        <v>1600</v>
      </c>
      <c r="K40" s="146"/>
      <c r="L40" s="144"/>
      <c r="M40" s="146"/>
      <c r="N40" s="142" t="s">
        <v>306</v>
      </c>
      <c r="O40" s="143" t="s">
        <v>517</v>
      </c>
      <c r="P40" s="144">
        <v>1900</v>
      </c>
      <c r="Q40" s="146"/>
      <c r="R40" s="147"/>
      <c r="S40" s="144"/>
      <c r="T40" s="142" t="s">
        <v>306</v>
      </c>
      <c r="U40" s="148" t="s">
        <v>1389</v>
      </c>
      <c r="V40" s="144">
        <v>3650</v>
      </c>
      <c r="W40" s="146"/>
      <c r="X40" s="144">
        <v>250</v>
      </c>
      <c r="Y40" s="146"/>
      <c r="Z40" s="331"/>
      <c r="AA40" s="332"/>
      <c r="AB40" s="332"/>
      <c r="AC40" s="332"/>
      <c r="AD40" s="332"/>
      <c r="AE40" s="333"/>
      <c r="AF40" s="182"/>
    </row>
    <row r="41" spans="2:32" s="133" customFormat="1" ht="15" customHeight="1">
      <c r="B41" s="142" t="s">
        <v>307</v>
      </c>
      <c r="C41" s="143"/>
      <c r="D41" s="144"/>
      <c r="E41" s="146"/>
      <c r="F41" s="144"/>
      <c r="G41" s="146"/>
      <c r="H41" s="142" t="s">
        <v>307</v>
      </c>
      <c r="I41" s="143"/>
      <c r="J41" s="144"/>
      <c r="K41" s="146"/>
      <c r="L41" s="144"/>
      <c r="M41" s="146"/>
      <c r="N41" s="142" t="s">
        <v>307</v>
      </c>
      <c r="O41" s="143"/>
      <c r="P41" s="144"/>
      <c r="Q41" s="146"/>
      <c r="R41" s="147"/>
      <c r="S41" s="144"/>
      <c r="T41" s="142" t="s">
        <v>307</v>
      </c>
      <c r="U41" s="143"/>
      <c r="V41" s="144"/>
      <c r="W41" s="146"/>
      <c r="X41" s="147"/>
      <c r="Y41" s="146"/>
      <c r="Z41" s="331"/>
      <c r="AA41" s="332"/>
      <c r="AB41" s="332"/>
      <c r="AC41" s="332"/>
      <c r="AD41" s="332"/>
      <c r="AE41" s="333"/>
      <c r="AF41" s="182"/>
    </row>
    <row r="42" spans="2:32" s="133" customFormat="1" ht="15" customHeight="1">
      <c r="B42" s="142" t="s">
        <v>308</v>
      </c>
      <c r="C42" s="143"/>
      <c r="D42" s="191"/>
      <c r="E42" s="146"/>
      <c r="F42" s="144"/>
      <c r="G42" s="146"/>
      <c r="H42" s="142" t="s">
        <v>308</v>
      </c>
      <c r="I42" s="148"/>
      <c r="J42" s="191"/>
      <c r="K42" s="146"/>
      <c r="L42" s="144"/>
      <c r="M42" s="146"/>
      <c r="N42" s="142" t="s">
        <v>308</v>
      </c>
      <c r="O42" s="143"/>
      <c r="P42" s="144"/>
      <c r="Q42" s="146"/>
      <c r="R42" s="147"/>
      <c r="S42" s="144"/>
      <c r="T42" s="142" t="s">
        <v>308</v>
      </c>
      <c r="U42" s="143"/>
      <c r="V42" s="144"/>
      <c r="W42" s="146"/>
      <c r="X42" s="147"/>
      <c r="Y42" s="146"/>
      <c r="Z42" s="331"/>
      <c r="AA42" s="332"/>
      <c r="AB42" s="332"/>
      <c r="AC42" s="332"/>
      <c r="AD42" s="332"/>
      <c r="AE42" s="333"/>
      <c r="AF42" s="182"/>
    </row>
    <row r="43" spans="2:32" s="133" customFormat="1" ht="15" customHeight="1">
      <c r="B43" s="142" t="s">
        <v>309</v>
      </c>
      <c r="C43" s="143"/>
      <c r="D43" s="144"/>
      <c r="E43" s="152"/>
      <c r="F43" s="151"/>
      <c r="G43" s="152"/>
      <c r="H43" s="142" t="s">
        <v>309</v>
      </c>
      <c r="I43" s="143"/>
      <c r="J43" s="144"/>
      <c r="K43" s="152"/>
      <c r="L43" s="151"/>
      <c r="M43" s="152"/>
      <c r="N43" s="142" t="s">
        <v>309</v>
      </c>
      <c r="O43" s="143"/>
      <c r="P43" s="144"/>
      <c r="Q43" s="152"/>
      <c r="R43" s="147"/>
      <c r="S43" s="151"/>
      <c r="T43" s="142" t="s">
        <v>309</v>
      </c>
      <c r="U43" s="143"/>
      <c r="V43" s="144"/>
      <c r="W43" s="152"/>
      <c r="X43" s="147"/>
      <c r="Y43" s="152"/>
      <c r="Z43" s="331"/>
      <c r="AA43" s="332"/>
      <c r="AB43" s="332"/>
      <c r="AC43" s="332"/>
      <c r="AD43" s="332"/>
      <c r="AE43" s="333"/>
      <c r="AF43" s="182"/>
    </row>
    <row r="44" spans="2:32" s="133" customFormat="1" ht="15" customHeight="1">
      <c r="B44" s="142" t="s">
        <v>312</v>
      </c>
      <c r="C44" s="143"/>
      <c r="D44" s="144"/>
      <c r="E44" s="146"/>
      <c r="F44" s="144"/>
      <c r="G44" s="146"/>
      <c r="H44" s="142" t="s">
        <v>312</v>
      </c>
      <c r="I44" s="143"/>
      <c r="J44" s="191"/>
      <c r="K44" s="146"/>
      <c r="L44" s="144"/>
      <c r="M44" s="146"/>
      <c r="N44" s="142" t="s">
        <v>312</v>
      </c>
      <c r="O44" s="143"/>
      <c r="P44" s="144"/>
      <c r="Q44" s="146"/>
      <c r="R44" s="147"/>
      <c r="S44" s="144"/>
      <c r="T44" s="142" t="s">
        <v>312</v>
      </c>
      <c r="U44" s="143"/>
      <c r="V44" s="144"/>
      <c r="W44" s="146"/>
      <c r="X44" s="144"/>
      <c r="Y44" s="146"/>
      <c r="Z44" s="331"/>
      <c r="AA44" s="332"/>
      <c r="AB44" s="332"/>
      <c r="AC44" s="332"/>
      <c r="AD44" s="332"/>
      <c r="AE44" s="333"/>
      <c r="AF44" s="182"/>
    </row>
    <row r="45" spans="2:32" s="133" customFormat="1" ht="15" customHeight="1">
      <c r="B45" s="142" t="s">
        <v>313</v>
      </c>
      <c r="C45" s="143"/>
      <c r="D45" s="144"/>
      <c r="E45" s="146"/>
      <c r="F45" s="144"/>
      <c r="G45" s="146"/>
      <c r="H45" s="142" t="s">
        <v>313</v>
      </c>
      <c r="I45" s="143"/>
      <c r="J45" s="144"/>
      <c r="K45" s="146"/>
      <c r="L45" s="144"/>
      <c r="M45" s="146"/>
      <c r="N45" s="142" t="s">
        <v>313</v>
      </c>
      <c r="O45" s="143"/>
      <c r="P45" s="144"/>
      <c r="Q45" s="146"/>
      <c r="R45" s="147"/>
      <c r="S45" s="144"/>
      <c r="T45" s="142" t="s">
        <v>313</v>
      </c>
      <c r="U45" s="143"/>
      <c r="V45" s="144"/>
      <c r="W45" s="146"/>
      <c r="X45" s="147"/>
      <c r="Y45" s="146"/>
      <c r="Z45" s="331"/>
      <c r="AA45" s="332"/>
      <c r="AB45" s="332"/>
      <c r="AC45" s="332"/>
      <c r="AD45" s="332"/>
      <c r="AE45" s="333"/>
      <c r="AF45" s="182"/>
    </row>
    <row r="46" spans="2:32" s="133" customFormat="1" ht="15" customHeight="1">
      <c r="B46" s="155" t="s">
        <v>652</v>
      </c>
      <c r="C46" s="156"/>
      <c r="D46" s="157"/>
      <c r="E46" s="160"/>
      <c r="F46" s="158"/>
      <c r="G46" s="160"/>
      <c r="H46" s="155" t="s">
        <v>652</v>
      </c>
      <c r="I46" s="156"/>
      <c r="J46" s="157"/>
      <c r="K46" s="160"/>
      <c r="L46" s="158"/>
      <c r="M46" s="160"/>
      <c r="N46" s="155" t="s">
        <v>652</v>
      </c>
      <c r="O46" s="156"/>
      <c r="P46" s="157"/>
      <c r="Q46" s="160"/>
      <c r="R46" s="158"/>
      <c r="S46" s="157"/>
      <c r="T46" s="155" t="s">
        <v>652</v>
      </c>
      <c r="U46" s="156"/>
      <c r="V46" s="157"/>
      <c r="W46" s="160"/>
      <c r="X46" s="158"/>
      <c r="Y46" s="160"/>
      <c r="Z46" s="331"/>
      <c r="AA46" s="332"/>
      <c r="AB46" s="332"/>
      <c r="AC46" s="332"/>
      <c r="AD46" s="332"/>
      <c r="AE46" s="333"/>
      <c r="AF46" s="182"/>
    </row>
    <row r="47" spans="2:32" s="133" customFormat="1" ht="15" customHeight="1">
      <c r="B47" s="155" t="s">
        <v>653</v>
      </c>
      <c r="C47" s="156"/>
      <c r="D47" s="157"/>
      <c r="E47" s="160"/>
      <c r="F47" s="158"/>
      <c r="G47" s="160"/>
      <c r="H47" s="155" t="s">
        <v>653</v>
      </c>
      <c r="I47" s="156"/>
      <c r="J47" s="157"/>
      <c r="K47" s="160"/>
      <c r="L47" s="158"/>
      <c r="M47" s="160"/>
      <c r="N47" s="155" t="s">
        <v>653</v>
      </c>
      <c r="O47" s="156"/>
      <c r="P47" s="157"/>
      <c r="Q47" s="160"/>
      <c r="R47" s="158"/>
      <c r="S47" s="157"/>
      <c r="T47" s="155" t="s">
        <v>653</v>
      </c>
      <c r="U47" s="156"/>
      <c r="V47" s="157"/>
      <c r="W47" s="160"/>
      <c r="X47" s="158"/>
      <c r="Y47" s="160"/>
      <c r="Z47" s="331"/>
      <c r="AA47" s="332"/>
      <c r="AB47" s="332"/>
      <c r="AC47" s="332"/>
      <c r="AD47" s="332"/>
      <c r="AE47" s="333"/>
      <c r="AF47" s="182"/>
    </row>
    <row r="48" spans="2:32" s="133" customFormat="1" ht="15" customHeight="1">
      <c r="B48" s="162" t="s">
        <v>256</v>
      </c>
      <c r="C48" s="163"/>
      <c r="D48" s="164"/>
      <c r="E48" s="167"/>
      <c r="F48" s="165"/>
      <c r="G48" s="167"/>
      <c r="H48" s="162" t="s">
        <v>256</v>
      </c>
      <c r="I48" s="163"/>
      <c r="J48" s="164"/>
      <c r="K48" s="167"/>
      <c r="L48" s="165"/>
      <c r="M48" s="167"/>
      <c r="N48" s="162" t="s">
        <v>256</v>
      </c>
      <c r="O48" s="163"/>
      <c r="P48" s="164"/>
      <c r="Q48" s="167"/>
      <c r="R48" s="165"/>
      <c r="S48" s="164"/>
      <c r="T48" s="162" t="s">
        <v>256</v>
      </c>
      <c r="U48" s="163"/>
      <c r="V48" s="164"/>
      <c r="W48" s="167"/>
      <c r="X48" s="165"/>
      <c r="Y48" s="167"/>
      <c r="Z48" s="331"/>
      <c r="AA48" s="332"/>
      <c r="AB48" s="332"/>
      <c r="AC48" s="332"/>
      <c r="AD48" s="332"/>
      <c r="AE48" s="333"/>
      <c r="AF48" s="182"/>
    </row>
    <row r="49" spans="1:32" s="133" customFormat="1" ht="13.5" customHeight="1">
      <c r="A49" s="169"/>
      <c r="B49" s="170"/>
      <c r="C49" s="171" t="s">
        <v>986</v>
      </c>
      <c r="D49" s="172">
        <f>SUM(D39:D48)</f>
        <v>2650</v>
      </c>
      <c r="E49" s="172">
        <f>SUM(E39:E48)</f>
        <v>0</v>
      </c>
      <c r="F49" s="172">
        <f>SUM(F39:F48)</f>
        <v>50</v>
      </c>
      <c r="G49" s="172">
        <f>SUM(G39:G48)</f>
        <v>0</v>
      </c>
      <c r="H49" s="170"/>
      <c r="I49" s="171" t="s">
        <v>986</v>
      </c>
      <c r="J49" s="172">
        <f>SUM(J39:J48)</f>
        <v>2600</v>
      </c>
      <c r="K49" s="172">
        <f>SUM(K39:K48)</f>
        <v>0</v>
      </c>
      <c r="L49" s="172">
        <f>SUM(L39:L48)</f>
        <v>350</v>
      </c>
      <c r="M49" s="172">
        <f>SUM(M39:M48)</f>
        <v>0</v>
      </c>
      <c r="N49" s="170"/>
      <c r="O49" s="171" t="s">
        <v>986</v>
      </c>
      <c r="P49" s="172">
        <f>SUM(P39:P48)</f>
        <v>4600</v>
      </c>
      <c r="Q49" s="172">
        <f>SUM(Q39:Q48)</f>
        <v>0</v>
      </c>
      <c r="R49" s="172">
        <f>SUM(R39:R48)</f>
        <v>0</v>
      </c>
      <c r="S49" s="172">
        <f>SUM(S39:S48)</f>
        <v>0</v>
      </c>
      <c r="T49" s="170"/>
      <c r="U49" s="171" t="s">
        <v>986</v>
      </c>
      <c r="V49" s="172">
        <f>SUM(V39:V48)</f>
        <v>5550</v>
      </c>
      <c r="W49" s="172">
        <f>SUM(W39:W48)</f>
        <v>0</v>
      </c>
      <c r="X49" s="172">
        <f>SUM(X39:X48)</f>
        <v>250</v>
      </c>
      <c r="Y49" s="172">
        <f>SUM(Y39:Y48)</f>
        <v>0</v>
      </c>
      <c r="Z49" s="334"/>
      <c r="AA49" s="335"/>
      <c r="AB49" s="335"/>
      <c r="AC49" s="335"/>
      <c r="AD49" s="335"/>
      <c r="AE49" s="336"/>
      <c r="AF49" s="182"/>
    </row>
    <row r="50" spans="2:31" s="193" customFormat="1" ht="13.5" customHeight="1">
      <c r="B50" s="194" t="s">
        <v>242</v>
      </c>
      <c r="AA50" s="236"/>
      <c r="AB50" s="236"/>
      <c r="AC50" s="236"/>
      <c r="AD50" s="23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40">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B7:B8"/>
    <mergeCell ref="C7:C8"/>
    <mergeCell ref="D7:E7"/>
    <mergeCell ref="F7:G7"/>
    <mergeCell ref="H7:H8"/>
    <mergeCell ref="I7:I8"/>
    <mergeCell ref="N7:N8"/>
    <mergeCell ref="O7:O8"/>
    <mergeCell ref="P7:Q7"/>
    <mergeCell ref="R7:S7"/>
    <mergeCell ref="T7:T8"/>
    <mergeCell ref="H5:I5"/>
    <mergeCell ref="J5:K5"/>
    <mergeCell ref="J7:K7"/>
    <mergeCell ref="U7:U8"/>
    <mergeCell ref="V7:W7"/>
    <mergeCell ref="X7:Y7"/>
    <mergeCell ref="B20:D20"/>
    <mergeCell ref="H20:I20"/>
    <mergeCell ref="J20:K20"/>
    <mergeCell ref="L20:M20"/>
    <mergeCell ref="P20:Q20"/>
    <mergeCell ref="R20:S20"/>
    <mergeCell ref="L7:M7"/>
    <mergeCell ref="B21:G21"/>
    <mergeCell ref="H21:M21"/>
    <mergeCell ref="N21:S21"/>
    <mergeCell ref="T21:Y21"/>
    <mergeCell ref="Z21:AE21"/>
    <mergeCell ref="B22:B23"/>
    <mergeCell ref="C22:C23"/>
    <mergeCell ref="D22:E22"/>
    <mergeCell ref="F22:G22"/>
    <mergeCell ref="H22:H23"/>
    <mergeCell ref="Z28:AE28"/>
    <mergeCell ref="Z29:AE29"/>
    <mergeCell ref="Z30:AE30"/>
    <mergeCell ref="I22:I23"/>
    <mergeCell ref="J22:K22"/>
    <mergeCell ref="L22:M22"/>
    <mergeCell ref="N22:N23"/>
    <mergeCell ref="O22:O23"/>
    <mergeCell ref="P22:Q22"/>
    <mergeCell ref="R22:S22"/>
    <mergeCell ref="T22:T23"/>
    <mergeCell ref="U22:U23"/>
    <mergeCell ref="V22:W22"/>
    <mergeCell ref="X22:Y22"/>
    <mergeCell ref="Z27:AE27"/>
    <mergeCell ref="B35:D35"/>
    <mergeCell ref="H35:I35"/>
    <mergeCell ref="J35:K35"/>
    <mergeCell ref="L35:M35"/>
    <mergeCell ref="P35:Q35"/>
    <mergeCell ref="R35:S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AC55:AD55"/>
    <mergeCell ref="R37:S37"/>
    <mergeCell ref="T37:T38"/>
    <mergeCell ref="U37:U38"/>
    <mergeCell ref="V37:W37"/>
    <mergeCell ref="X37:Y37"/>
    <mergeCell ref="AD51:AE51"/>
    <mergeCell ref="Z39:AE39"/>
    <mergeCell ref="Z40:AE40"/>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Z22:AE22"/>
    <mergeCell ref="Z23:AE23"/>
    <mergeCell ref="Z24:AE24"/>
    <mergeCell ref="Z25:AE25"/>
    <mergeCell ref="Z26:AE26"/>
    <mergeCell ref="Z31:AE31"/>
    <mergeCell ref="Z32:AE32"/>
    <mergeCell ref="Z33:AE33"/>
    <mergeCell ref="Z34:AE34"/>
    <mergeCell ref="Z37:AE37"/>
    <mergeCell ref="Z38:AE38"/>
    <mergeCell ref="Z47:AE47"/>
    <mergeCell ref="Z48:AE48"/>
    <mergeCell ref="Z49:AE49"/>
    <mergeCell ref="Z41:AE41"/>
    <mergeCell ref="Z42:AE42"/>
    <mergeCell ref="Z43:AE43"/>
    <mergeCell ref="Z44:AE44"/>
    <mergeCell ref="Z45:AE45"/>
    <mergeCell ref="Z46:AE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9.xml><?xml version="1.0" encoding="utf-8"?>
<worksheet xmlns="http://schemas.openxmlformats.org/spreadsheetml/2006/main" xmlns:r="http://schemas.openxmlformats.org/officeDocument/2006/relationships">
  <sheetPr codeName="Sheet43">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v>0</v>
      </c>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16</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879</v>
      </c>
      <c r="C5" s="370"/>
      <c r="D5" s="370"/>
      <c r="E5" s="116"/>
      <c r="F5" s="116"/>
      <c r="G5" s="116"/>
      <c r="H5" s="374" t="s">
        <v>297</v>
      </c>
      <c r="I5" s="374"/>
      <c r="J5" s="366">
        <f>D19+P19+J19+V19</f>
        <v>25150</v>
      </c>
      <c r="K5" s="366"/>
      <c r="L5" s="375">
        <f>F19+L19+R19+X19</f>
        <v>950</v>
      </c>
      <c r="M5" s="375"/>
      <c r="N5" s="123"/>
      <c r="O5" s="116" t="s">
        <v>298</v>
      </c>
      <c r="P5" s="366">
        <f>E19+K19+Q19+W19</f>
        <v>0</v>
      </c>
      <c r="Q5" s="366"/>
      <c r="R5" s="375">
        <f>G19+M19+S19+Y19</f>
        <v>0</v>
      </c>
      <c r="S5" s="375"/>
      <c r="T5" s="123"/>
      <c r="U5" s="374" t="s">
        <v>369</v>
      </c>
      <c r="V5" s="374"/>
      <c r="W5" s="356">
        <f>P5+P20+R5+R20</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881</v>
      </c>
      <c r="D9" s="136">
        <v>1850</v>
      </c>
      <c r="E9" s="138">
        <v>0</v>
      </c>
      <c r="F9" s="136">
        <v>200</v>
      </c>
      <c r="G9" s="201"/>
      <c r="H9" s="134" t="s">
        <v>0</v>
      </c>
      <c r="I9" s="135"/>
      <c r="J9" s="136"/>
      <c r="K9" s="138"/>
      <c r="L9" s="136"/>
      <c r="M9" s="138"/>
      <c r="N9" s="134" t="s">
        <v>0</v>
      </c>
      <c r="O9" s="135" t="s">
        <v>882</v>
      </c>
      <c r="P9" s="136">
        <v>2000</v>
      </c>
      <c r="Q9" s="138">
        <v>0</v>
      </c>
      <c r="R9" s="139"/>
      <c r="S9" s="136"/>
      <c r="T9" s="134" t="s">
        <v>0</v>
      </c>
      <c r="U9" s="135" t="s">
        <v>518</v>
      </c>
      <c r="V9" s="136">
        <v>1100</v>
      </c>
      <c r="W9" s="138">
        <v>0</v>
      </c>
      <c r="X9" s="136">
        <v>50</v>
      </c>
      <c r="Y9" s="230"/>
      <c r="Z9" s="331"/>
      <c r="AA9" s="332"/>
      <c r="AB9" s="332"/>
      <c r="AC9" s="332"/>
      <c r="AD9" s="332"/>
      <c r="AE9" s="333"/>
      <c r="AF9" s="141"/>
    </row>
    <row r="10" spans="2:32" s="133" customFormat="1" ht="15" customHeight="1">
      <c r="B10" s="142" t="s">
        <v>306</v>
      </c>
      <c r="C10" s="143" t="s">
        <v>519</v>
      </c>
      <c r="D10" s="144">
        <v>1200</v>
      </c>
      <c r="E10" s="146">
        <v>0</v>
      </c>
      <c r="F10" s="144">
        <v>250</v>
      </c>
      <c r="G10" s="202"/>
      <c r="H10" s="142" t="s">
        <v>306</v>
      </c>
      <c r="I10" s="143" t="s">
        <v>882</v>
      </c>
      <c r="J10" s="144">
        <v>1700</v>
      </c>
      <c r="K10" s="146">
        <v>0</v>
      </c>
      <c r="L10" s="144">
        <v>0</v>
      </c>
      <c r="M10" s="146"/>
      <c r="N10" s="142" t="s">
        <v>306</v>
      </c>
      <c r="O10" s="143" t="s">
        <v>883</v>
      </c>
      <c r="P10" s="144">
        <v>2300</v>
      </c>
      <c r="Q10" s="146">
        <v>0</v>
      </c>
      <c r="R10" s="147"/>
      <c r="S10" s="144"/>
      <c r="T10" s="142" t="s">
        <v>306</v>
      </c>
      <c r="U10" s="148" t="s">
        <v>520</v>
      </c>
      <c r="V10" s="144">
        <v>6150</v>
      </c>
      <c r="W10" s="146">
        <v>0</v>
      </c>
      <c r="X10" s="144">
        <v>150</v>
      </c>
      <c r="Y10" s="231"/>
      <c r="Z10" s="331"/>
      <c r="AA10" s="332"/>
      <c r="AB10" s="332"/>
      <c r="AC10" s="332"/>
      <c r="AD10" s="332"/>
      <c r="AE10" s="333"/>
      <c r="AF10" s="141"/>
    </row>
    <row r="11" spans="2:32" s="133" customFormat="1" ht="15" customHeight="1">
      <c r="B11" s="142" t="s">
        <v>307</v>
      </c>
      <c r="C11" s="143" t="s">
        <v>1157</v>
      </c>
      <c r="D11" s="144">
        <v>1150</v>
      </c>
      <c r="E11" s="146">
        <v>0</v>
      </c>
      <c r="F11" s="144">
        <v>300</v>
      </c>
      <c r="G11" s="202"/>
      <c r="H11" s="142" t="s">
        <v>307</v>
      </c>
      <c r="I11" s="143" t="s">
        <v>1158</v>
      </c>
      <c r="J11" s="144">
        <v>2000</v>
      </c>
      <c r="K11" s="146">
        <v>0</v>
      </c>
      <c r="L11" s="144">
        <v>0</v>
      </c>
      <c r="M11" s="146"/>
      <c r="N11" s="142" t="s">
        <v>307</v>
      </c>
      <c r="O11" s="143" t="s">
        <v>1157</v>
      </c>
      <c r="P11" s="144">
        <v>1100</v>
      </c>
      <c r="Q11" s="146">
        <v>0</v>
      </c>
      <c r="R11" s="147"/>
      <c r="S11" s="144"/>
      <c r="T11" s="142" t="s">
        <v>307</v>
      </c>
      <c r="U11" s="143" t="s">
        <v>1461</v>
      </c>
      <c r="V11" s="144" t="s">
        <v>1460</v>
      </c>
      <c r="W11" s="146">
        <v>0</v>
      </c>
      <c r="X11" s="144"/>
      <c r="Y11" s="231"/>
      <c r="Z11" s="331"/>
      <c r="AA11" s="332"/>
      <c r="AB11" s="332"/>
      <c r="AC11" s="332"/>
      <c r="AD11" s="332"/>
      <c r="AE11" s="333"/>
      <c r="AF11" s="141"/>
    </row>
    <row r="12" spans="2:32" s="133" customFormat="1" ht="15" customHeight="1">
      <c r="B12" s="142" t="s">
        <v>308</v>
      </c>
      <c r="C12" s="143"/>
      <c r="D12" s="144"/>
      <c r="E12" s="146"/>
      <c r="F12" s="144"/>
      <c r="G12" s="202"/>
      <c r="H12" s="142" t="s">
        <v>308</v>
      </c>
      <c r="I12" s="143" t="s">
        <v>883</v>
      </c>
      <c r="J12" s="144">
        <v>1200</v>
      </c>
      <c r="K12" s="146">
        <v>0</v>
      </c>
      <c r="L12" s="144"/>
      <c r="M12" s="146"/>
      <c r="N12" s="142" t="s">
        <v>308</v>
      </c>
      <c r="O12" s="143"/>
      <c r="P12" s="144"/>
      <c r="Q12" s="146"/>
      <c r="R12" s="147"/>
      <c r="S12" s="144"/>
      <c r="T12" s="142" t="s">
        <v>308</v>
      </c>
      <c r="U12" s="143" t="s">
        <v>1438</v>
      </c>
      <c r="V12" s="144">
        <v>1450</v>
      </c>
      <c r="W12" s="146">
        <v>0</v>
      </c>
      <c r="X12" s="144"/>
      <c r="Y12" s="231"/>
      <c r="Z12" s="331"/>
      <c r="AA12" s="332"/>
      <c r="AB12" s="332"/>
      <c r="AC12" s="332"/>
      <c r="AD12" s="332"/>
      <c r="AE12" s="333"/>
      <c r="AF12" s="141"/>
    </row>
    <row r="13" spans="2:32" s="133" customFormat="1" ht="15" customHeight="1">
      <c r="B13" s="142" t="s">
        <v>309</v>
      </c>
      <c r="C13" s="143"/>
      <c r="D13" s="144"/>
      <c r="E13" s="152"/>
      <c r="F13" s="151"/>
      <c r="G13" s="202"/>
      <c r="H13" s="142" t="s">
        <v>309</v>
      </c>
      <c r="I13" s="148" t="s">
        <v>1157</v>
      </c>
      <c r="J13" s="144">
        <v>1000</v>
      </c>
      <c r="K13" s="146">
        <v>0</v>
      </c>
      <c r="L13" s="144"/>
      <c r="M13" s="152"/>
      <c r="N13" s="142" t="s">
        <v>309</v>
      </c>
      <c r="O13" s="143"/>
      <c r="P13" s="144"/>
      <c r="Q13" s="152"/>
      <c r="R13" s="147"/>
      <c r="S13" s="151"/>
      <c r="T13" s="142" t="s">
        <v>309</v>
      </c>
      <c r="U13" s="143"/>
      <c r="V13" s="144"/>
      <c r="W13" s="152"/>
      <c r="X13" s="147"/>
      <c r="Y13" s="232"/>
      <c r="Z13" s="331"/>
      <c r="AA13" s="332"/>
      <c r="AB13" s="332"/>
      <c r="AC13" s="332"/>
      <c r="AD13" s="332"/>
      <c r="AE13" s="333"/>
      <c r="AF13" s="141"/>
    </row>
    <row r="14" spans="2:32" s="133" customFormat="1" ht="15" customHeight="1">
      <c r="B14" s="142" t="s">
        <v>312</v>
      </c>
      <c r="C14" s="143"/>
      <c r="D14" s="144"/>
      <c r="E14" s="146"/>
      <c r="F14" s="144"/>
      <c r="G14" s="202"/>
      <c r="H14" s="142" t="s">
        <v>312</v>
      </c>
      <c r="I14" s="143" t="s">
        <v>521</v>
      </c>
      <c r="J14" s="144">
        <v>950</v>
      </c>
      <c r="K14" s="152">
        <v>0</v>
      </c>
      <c r="L14" s="151"/>
      <c r="M14" s="146"/>
      <c r="N14" s="142" t="s">
        <v>312</v>
      </c>
      <c r="O14" s="143"/>
      <c r="P14" s="144"/>
      <c r="Q14" s="146"/>
      <c r="R14" s="147"/>
      <c r="S14" s="144"/>
      <c r="T14" s="142" t="s">
        <v>312</v>
      </c>
      <c r="U14" s="143"/>
      <c r="V14" s="144"/>
      <c r="W14" s="146"/>
      <c r="X14" s="147"/>
      <c r="Y14" s="231"/>
      <c r="Z14" s="331"/>
      <c r="AA14" s="332"/>
      <c r="AB14" s="332"/>
      <c r="AC14" s="332"/>
      <c r="AD14" s="332"/>
      <c r="AE14" s="333"/>
      <c r="AF14" s="141"/>
    </row>
    <row r="15" spans="2:32" s="133" customFormat="1" ht="15" customHeight="1">
      <c r="B15" s="142" t="s">
        <v>313</v>
      </c>
      <c r="C15" s="143"/>
      <c r="D15" s="144"/>
      <c r="E15" s="146"/>
      <c r="F15" s="144"/>
      <c r="G15" s="203"/>
      <c r="H15" s="142" t="s">
        <v>313</v>
      </c>
      <c r="I15" s="143"/>
      <c r="J15" s="144"/>
      <c r="K15" s="146"/>
      <c r="L15" s="144"/>
      <c r="M15" s="146"/>
      <c r="N15" s="142" t="s">
        <v>313</v>
      </c>
      <c r="O15" s="143"/>
      <c r="P15" s="144"/>
      <c r="Q15" s="146"/>
      <c r="R15" s="147"/>
      <c r="S15" s="144"/>
      <c r="T15" s="142" t="s">
        <v>313</v>
      </c>
      <c r="U15" s="143"/>
      <c r="V15" s="144"/>
      <c r="W15" s="146"/>
      <c r="X15" s="147"/>
      <c r="Y15" s="231"/>
      <c r="Z15" s="331"/>
      <c r="AA15" s="332"/>
      <c r="AB15" s="332"/>
      <c r="AC15" s="332"/>
      <c r="AD15" s="332"/>
      <c r="AE15" s="333"/>
      <c r="AF15" s="141"/>
    </row>
    <row r="16" spans="2:32" s="133" customFormat="1" ht="15" customHeight="1">
      <c r="B16" s="155" t="s">
        <v>652</v>
      </c>
      <c r="C16" s="156"/>
      <c r="D16" s="157"/>
      <c r="E16" s="160"/>
      <c r="F16" s="158"/>
      <c r="G16" s="204"/>
      <c r="H16" s="155" t="s">
        <v>652</v>
      </c>
      <c r="I16" s="156" t="s">
        <v>335</v>
      </c>
      <c r="J16" s="157" t="s">
        <v>335</v>
      </c>
      <c r="K16" s="160"/>
      <c r="L16" s="158"/>
      <c r="M16" s="160"/>
      <c r="N16" s="155" t="s">
        <v>652</v>
      </c>
      <c r="O16" s="156"/>
      <c r="P16" s="157"/>
      <c r="Q16" s="160"/>
      <c r="R16" s="158"/>
      <c r="S16" s="157"/>
      <c r="T16" s="155" t="s">
        <v>652</v>
      </c>
      <c r="U16" s="156"/>
      <c r="V16" s="157"/>
      <c r="W16" s="160"/>
      <c r="X16" s="158"/>
      <c r="Y16" s="233"/>
      <c r="Z16" s="331"/>
      <c r="AA16" s="332"/>
      <c r="AB16" s="332"/>
      <c r="AC16" s="332"/>
      <c r="AD16" s="332"/>
      <c r="AE16" s="333"/>
      <c r="AF16" s="141"/>
    </row>
    <row r="17" spans="2:32" s="133" customFormat="1" ht="15" customHeight="1">
      <c r="B17" s="155" t="s">
        <v>653</v>
      </c>
      <c r="C17" s="156"/>
      <c r="D17" s="157"/>
      <c r="E17" s="160"/>
      <c r="F17" s="158"/>
      <c r="G17" s="204"/>
      <c r="H17" s="155" t="s">
        <v>653</v>
      </c>
      <c r="I17" s="156"/>
      <c r="J17" s="157"/>
      <c r="K17" s="160"/>
      <c r="L17" s="158"/>
      <c r="M17" s="160"/>
      <c r="N17" s="155" t="s">
        <v>653</v>
      </c>
      <c r="O17" s="156"/>
      <c r="P17" s="157"/>
      <c r="Q17" s="160"/>
      <c r="R17" s="158"/>
      <c r="S17" s="157"/>
      <c r="T17" s="155" t="s">
        <v>653</v>
      </c>
      <c r="U17" s="156"/>
      <c r="V17" s="157"/>
      <c r="W17" s="160"/>
      <c r="X17" s="158"/>
      <c r="Y17" s="233"/>
      <c r="Z17" s="331"/>
      <c r="AA17" s="332"/>
      <c r="AB17" s="332"/>
      <c r="AC17" s="332"/>
      <c r="AD17" s="332"/>
      <c r="AE17" s="333"/>
      <c r="AF17" s="141"/>
    </row>
    <row r="18" spans="2:32" s="133" customFormat="1" ht="15" customHeight="1">
      <c r="B18" s="162" t="s">
        <v>256</v>
      </c>
      <c r="C18" s="163"/>
      <c r="D18" s="164"/>
      <c r="E18" s="167"/>
      <c r="F18" s="165"/>
      <c r="G18" s="206"/>
      <c r="H18" s="162" t="s">
        <v>256</v>
      </c>
      <c r="I18" s="163"/>
      <c r="J18" s="164"/>
      <c r="K18" s="167"/>
      <c r="L18" s="165"/>
      <c r="M18" s="167"/>
      <c r="N18" s="162" t="s">
        <v>256</v>
      </c>
      <c r="O18" s="163"/>
      <c r="P18" s="164"/>
      <c r="Q18" s="167"/>
      <c r="R18" s="165"/>
      <c r="S18" s="164"/>
      <c r="T18" s="162" t="s">
        <v>256</v>
      </c>
      <c r="U18" s="163"/>
      <c r="V18" s="164"/>
      <c r="W18" s="167"/>
      <c r="X18" s="165"/>
      <c r="Y18" s="234"/>
      <c r="Z18" s="331"/>
      <c r="AA18" s="332"/>
      <c r="AB18" s="332"/>
      <c r="AC18" s="332"/>
      <c r="AD18" s="332"/>
      <c r="AE18" s="333"/>
      <c r="AF18" s="141"/>
    </row>
    <row r="19" spans="1:32" s="133" customFormat="1" ht="13.5" customHeight="1">
      <c r="A19" s="169"/>
      <c r="B19" s="170"/>
      <c r="C19" s="171" t="s">
        <v>986</v>
      </c>
      <c r="D19" s="172">
        <f>SUM(D9:D18)</f>
        <v>4200</v>
      </c>
      <c r="E19" s="172">
        <f>SUM(E9:E18)</f>
        <v>0</v>
      </c>
      <c r="F19" s="172">
        <f>SUM(F9:F18)</f>
        <v>750</v>
      </c>
      <c r="G19" s="173">
        <f>SUM(G9:G18)</f>
        <v>0</v>
      </c>
      <c r="H19" s="170"/>
      <c r="I19" s="171" t="s">
        <v>986</v>
      </c>
      <c r="J19" s="172">
        <f>SUM(J9:J18)</f>
        <v>6850</v>
      </c>
      <c r="K19" s="172">
        <f>SUM(K9:K18)</f>
        <v>0</v>
      </c>
      <c r="L19" s="172">
        <f>SUM(L9:L18)</f>
        <v>0</v>
      </c>
      <c r="M19" s="172">
        <f>SUM(M9:M18)</f>
        <v>0</v>
      </c>
      <c r="N19" s="170"/>
      <c r="O19" s="171" t="s">
        <v>986</v>
      </c>
      <c r="P19" s="172">
        <f>SUM(P9:P18)</f>
        <v>5400</v>
      </c>
      <c r="Q19" s="172">
        <f>SUM(Q9:Q18)</f>
        <v>0</v>
      </c>
      <c r="R19" s="172">
        <f>SUM(R9:R18)</f>
        <v>0</v>
      </c>
      <c r="S19" s="172">
        <f>SUM(S9:S18)</f>
        <v>0</v>
      </c>
      <c r="T19" s="170"/>
      <c r="U19" s="171" t="s">
        <v>986</v>
      </c>
      <c r="V19" s="172">
        <f>SUM(V9:V18)</f>
        <v>8700</v>
      </c>
      <c r="W19" s="172">
        <f>SUM(W9:W18)</f>
        <v>0</v>
      </c>
      <c r="X19" s="172">
        <f>SUM(X9:X18)</f>
        <v>200</v>
      </c>
      <c r="Y19" s="174">
        <f>SUM(Y9:Y18)</f>
        <v>0</v>
      </c>
      <c r="Z19" s="334"/>
      <c r="AA19" s="335"/>
      <c r="AB19" s="335"/>
      <c r="AC19" s="335"/>
      <c r="AD19" s="335"/>
      <c r="AE19" s="336"/>
      <c r="AF19" s="141"/>
    </row>
    <row r="20" spans="1:32" ht="18" customHeight="1">
      <c r="A20" s="110"/>
      <c r="B20" s="368" t="s">
        <v>880</v>
      </c>
      <c r="C20" s="368"/>
      <c r="D20" s="368"/>
      <c r="E20" s="116"/>
      <c r="F20" s="116"/>
      <c r="G20" s="116"/>
      <c r="H20" s="369" t="s">
        <v>297</v>
      </c>
      <c r="I20" s="369"/>
      <c r="J20" s="379">
        <f>D49+J49+P49+V49</f>
        <v>57700</v>
      </c>
      <c r="K20" s="379"/>
      <c r="L20" s="380">
        <f>F49+L49+R49+X49+AD34</f>
        <v>3100</v>
      </c>
      <c r="M20" s="380"/>
      <c r="N20" s="120"/>
      <c r="O20" s="175" t="s">
        <v>298</v>
      </c>
      <c r="P20" s="379">
        <f>E49+K49+Q49+W49</f>
        <v>0</v>
      </c>
      <c r="Q20" s="379"/>
      <c r="R20" s="380">
        <f>G49+M49+S49+Y49+AE34</f>
        <v>0</v>
      </c>
      <c r="S20" s="380"/>
      <c r="T20" s="120"/>
      <c r="U20" s="120"/>
      <c r="V20" s="120"/>
      <c r="W20" s="120"/>
      <c r="X20" s="120"/>
      <c r="Y20" s="120"/>
      <c r="Z20" s="120"/>
      <c r="AA20" s="114"/>
      <c r="AB20" s="125"/>
      <c r="AC20" s="126"/>
      <c r="AD20" s="126"/>
      <c r="AE20" s="126"/>
      <c r="AF20" s="120"/>
    </row>
    <row r="21" spans="2:32" ht="15" customHeight="1">
      <c r="B21" s="371" t="s">
        <v>299</v>
      </c>
      <c r="C21" s="372"/>
      <c r="D21" s="372"/>
      <c r="E21" s="372"/>
      <c r="F21" s="372"/>
      <c r="G21" s="373"/>
      <c r="H21" s="371" t="s">
        <v>300</v>
      </c>
      <c r="I21" s="372"/>
      <c r="J21" s="372"/>
      <c r="K21" s="372"/>
      <c r="L21" s="372"/>
      <c r="M21" s="373"/>
      <c r="N21" s="371" t="s">
        <v>301</v>
      </c>
      <c r="O21" s="372"/>
      <c r="P21" s="372"/>
      <c r="Q21" s="372"/>
      <c r="R21" s="372"/>
      <c r="S21" s="373"/>
      <c r="T21" s="371" t="s">
        <v>302</v>
      </c>
      <c r="U21" s="372"/>
      <c r="V21" s="372"/>
      <c r="W21" s="372"/>
      <c r="X21" s="372"/>
      <c r="Y21" s="373"/>
      <c r="Z21" s="357" t="s">
        <v>1036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82"/>
      <c r="AA22" s="383"/>
      <c r="AB22" s="383"/>
      <c r="AC22" s="383"/>
      <c r="AD22" s="383"/>
      <c r="AE22" s="384"/>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31"/>
      <c r="AA23" s="332"/>
      <c r="AB23" s="332"/>
      <c r="AC23" s="332"/>
      <c r="AD23" s="332"/>
      <c r="AE23" s="333"/>
      <c r="AF23" s="177"/>
    </row>
    <row r="24" spans="2:32" s="133" customFormat="1" ht="15" customHeight="1">
      <c r="B24" s="134" t="s">
        <v>0</v>
      </c>
      <c r="C24" s="135" t="s">
        <v>1408</v>
      </c>
      <c r="D24" s="136" t="s">
        <v>1401</v>
      </c>
      <c r="E24" s="138"/>
      <c r="F24" s="136"/>
      <c r="G24" s="179"/>
      <c r="H24" s="134" t="s">
        <v>0</v>
      </c>
      <c r="I24" s="135" t="s">
        <v>140</v>
      </c>
      <c r="J24" s="136">
        <v>1500</v>
      </c>
      <c r="K24" s="138">
        <v>0</v>
      </c>
      <c r="L24" s="136">
        <v>300</v>
      </c>
      <c r="M24" s="179"/>
      <c r="N24" s="134" t="s">
        <v>0</v>
      </c>
      <c r="O24" s="135" t="s">
        <v>620</v>
      </c>
      <c r="P24" s="136">
        <v>1000</v>
      </c>
      <c r="Q24" s="138">
        <v>0</v>
      </c>
      <c r="R24" s="136"/>
      <c r="S24" s="180"/>
      <c r="T24" s="134" t="s">
        <v>0</v>
      </c>
      <c r="U24" s="135" t="s">
        <v>522</v>
      </c>
      <c r="V24" s="136">
        <v>2000</v>
      </c>
      <c r="W24" s="138">
        <v>0</v>
      </c>
      <c r="X24" s="136"/>
      <c r="Y24" s="179"/>
      <c r="Z24" s="331"/>
      <c r="AA24" s="332"/>
      <c r="AB24" s="332"/>
      <c r="AC24" s="332"/>
      <c r="AD24" s="332"/>
      <c r="AE24" s="333"/>
      <c r="AF24" s="182"/>
    </row>
    <row r="25" spans="2:32" s="133" customFormat="1" ht="15" customHeight="1">
      <c r="B25" s="142" t="s">
        <v>306</v>
      </c>
      <c r="C25" s="143" t="s">
        <v>529</v>
      </c>
      <c r="D25" s="144">
        <v>1750</v>
      </c>
      <c r="E25" s="146">
        <v>0</v>
      </c>
      <c r="F25" s="144">
        <v>200</v>
      </c>
      <c r="G25" s="183"/>
      <c r="H25" s="142" t="s">
        <v>306</v>
      </c>
      <c r="I25" s="143" t="s">
        <v>523</v>
      </c>
      <c r="J25" s="144">
        <v>1200</v>
      </c>
      <c r="K25" s="146">
        <v>0</v>
      </c>
      <c r="L25" s="144"/>
      <c r="M25" s="183"/>
      <c r="N25" s="142" t="s">
        <v>306</v>
      </c>
      <c r="O25" s="143"/>
      <c r="P25" s="144"/>
      <c r="Q25" s="146"/>
      <c r="R25" s="144"/>
      <c r="S25" s="184"/>
      <c r="T25" s="142" t="s">
        <v>306</v>
      </c>
      <c r="U25" s="143"/>
      <c r="V25" s="144"/>
      <c r="W25" s="146"/>
      <c r="X25" s="144"/>
      <c r="Y25" s="183"/>
      <c r="Z25" s="331"/>
      <c r="AA25" s="332"/>
      <c r="AB25" s="332"/>
      <c r="AC25" s="332"/>
      <c r="AD25" s="332"/>
      <c r="AE25" s="333"/>
      <c r="AF25" s="182"/>
    </row>
    <row r="26" spans="2:32" s="133" customFormat="1" ht="15" customHeight="1">
      <c r="B26" s="142" t="s">
        <v>307</v>
      </c>
      <c r="C26" s="143"/>
      <c r="D26" s="144"/>
      <c r="E26" s="146"/>
      <c r="F26" s="144"/>
      <c r="G26" s="183"/>
      <c r="H26" s="142" t="s">
        <v>307</v>
      </c>
      <c r="I26" s="143" t="s">
        <v>1240</v>
      </c>
      <c r="J26" s="144">
        <v>2200</v>
      </c>
      <c r="K26" s="146">
        <v>0</v>
      </c>
      <c r="L26" s="144">
        <v>200</v>
      </c>
      <c r="M26" s="183"/>
      <c r="N26" s="142" t="s">
        <v>307</v>
      </c>
      <c r="O26" s="143" t="s">
        <v>884</v>
      </c>
      <c r="P26" s="144">
        <v>950</v>
      </c>
      <c r="Q26" s="146">
        <v>0</v>
      </c>
      <c r="R26" s="144"/>
      <c r="S26" s="184"/>
      <c r="T26" s="142" t="s">
        <v>307</v>
      </c>
      <c r="U26" s="143" t="s">
        <v>1378</v>
      </c>
      <c r="V26" s="150" t="s">
        <v>1379</v>
      </c>
      <c r="W26" s="146"/>
      <c r="X26" s="144"/>
      <c r="Y26" s="183"/>
      <c r="Z26" s="331"/>
      <c r="AA26" s="332"/>
      <c r="AB26" s="332"/>
      <c r="AC26" s="332"/>
      <c r="AD26" s="332"/>
      <c r="AE26" s="333"/>
      <c r="AF26" s="182"/>
    </row>
    <row r="27" spans="2:32" s="133" customFormat="1" ht="15" customHeight="1">
      <c r="B27" s="142" t="s">
        <v>308</v>
      </c>
      <c r="C27" s="143" t="s">
        <v>1150</v>
      </c>
      <c r="D27" s="144">
        <v>750</v>
      </c>
      <c r="E27" s="146">
        <v>0</v>
      </c>
      <c r="F27" s="144">
        <v>150</v>
      </c>
      <c r="G27" s="183"/>
      <c r="H27" s="142" t="s">
        <v>308</v>
      </c>
      <c r="I27" s="143" t="s">
        <v>1153</v>
      </c>
      <c r="J27" s="144">
        <v>1000</v>
      </c>
      <c r="K27" s="146">
        <v>0</v>
      </c>
      <c r="L27" s="144">
        <v>50</v>
      </c>
      <c r="M27" s="183"/>
      <c r="N27" s="142" t="s">
        <v>308</v>
      </c>
      <c r="O27" s="143" t="s">
        <v>1154</v>
      </c>
      <c r="P27" s="144">
        <v>2100</v>
      </c>
      <c r="Q27" s="146">
        <v>0</v>
      </c>
      <c r="R27" s="144"/>
      <c r="S27" s="184"/>
      <c r="T27" s="142" t="s">
        <v>308</v>
      </c>
      <c r="U27" s="143" t="s">
        <v>529</v>
      </c>
      <c r="V27" s="144">
        <v>3800</v>
      </c>
      <c r="W27" s="146">
        <v>0</v>
      </c>
      <c r="X27" s="144"/>
      <c r="Y27" s="183"/>
      <c r="Z27" s="331"/>
      <c r="AA27" s="332"/>
      <c r="AB27" s="332"/>
      <c r="AC27" s="332"/>
      <c r="AD27" s="332"/>
      <c r="AE27" s="333"/>
      <c r="AF27" s="182"/>
    </row>
    <row r="28" spans="2:32" s="133" customFormat="1" ht="15" customHeight="1">
      <c r="B28" s="142" t="s">
        <v>309</v>
      </c>
      <c r="C28" s="143" t="s">
        <v>1151</v>
      </c>
      <c r="D28" s="144">
        <v>1200</v>
      </c>
      <c r="E28" s="152">
        <v>0</v>
      </c>
      <c r="F28" s="151">
        <v>300</v>
      </c>
      <c r="G28" s="186"/>
      <c r="H28" s="142" t="s">
        <v>309</v>
      </c>
      <c r="I28" s="143" t="s">
        <v>525</v>
      </c>
      <c r="J28" s="144">
        <v>2000</v>
      </c>
      <c r="K28" s="152">
        <v>0</v>
      </c>
      <c r="L28" s="151">
        <v>100</v>
      </c>
      <c r="M28" s="186"/>
      <c r="N28" s="142" t="s">
        <v>309</v>
      </c>
      <c r="O28" s="143" t="s">
        <v>526</v>
      </c>
      <c r="P28" s="144">
        <v>1600</v>
      </c>
      <c r="Q28" s="152">
        <v>0</v>
      </c>
      <c r="R28" s="151"/>
      <c r="S28" s="187"/>
      <c r="T28" s="142" t="s">
        <v>309</v>
      </c>
      <c r="U28" s="143" t="s">
        <v>1155</v>
      </c>
      <c r="V28" s="144">
        <v>3500</v>
      </c>
      <c r="W28" s="152">
        <v>0</v>
      </c>
      <c r="X28" s="151">
        <v>100</v>
      </c>
      <c r="Y28" s="186"/>
      <c r="Z28" s="331"/>
      <c r="AA28" s="332"/>
      <c r="AB28" s="332"/>
      <c r="AC28" s="332"/>
      <c r="AD28" s="332"/>
      <c r="AE28" s="333"/>
      <c r="AF28" s="182"/>
    </row>
    <row r="29" spans="2:32" s="133" customFormat="1" ht="15" customHeight="1">
      <c r="B29" s="142" t="s">
        <v>312</v>
      </c>
      <c r="C29" s="143" t="s">
        <v>523</v>
      </c>
      <c r="D29" s="144">
        <v>900</v>
      </c>
      <c r="E29" s="146">
        <v>0</v>
      </c>
      <c r="F29" s="144">
        <v>200</v>
      </c>
      <c r="G29" s="183"/>
      <c r="H29" s="142" t="s">
        <v>312</v>
      </c>
      <c r="I29" s="143"/>
      <c r="J29" s="144"/>
      <c r="K29" s="146"/>
      <c r="L29" s="144"/>
      <c r="M29" s="183"/>
      <c r="N29" s="142" t="s">
        <v>312</v>
      </c>
      <c r="O29" s="143"/>
      <c r="P29" s="144"/>
      <c r="Q29" s="146"/>
      <c r="R29" s="144"/>
      <c r="S29" s="184"/>
      <c r="T29" s="142" t="s">
        <v>312</v>
      </c>
      <c r="U29" s="143"/>
      <c r="V29" s="144"/>
      <c r="W29" s="146"/>
      <c r="X29" s="144"/>
      <c r="Y29" s="183"/>
      <c r="Z29" s="331"/>
      <c r="AA29" s="332"/>
      <c r="AB29" s="332"/>
      <c r="AC29" s="332"/>
      <c r="AD29" s="332"/>
      <c r="AE29" s="333"/>
      <c r="AF29" s="182"/>
    </row>
    <row r="30" spans="2:32" s="133" customFormat="1" ht="15" customHeight="1">
      <c r="B30" s="142" t="s">
        <v>313</v>
      </c>
      <c r="C30" s="143" t="s">
        <v>524</v>
      </c>
      <c r="D30" s="144">
        <v>1100</v>
      </c>
      <c r="E30" s="146">
        <v>0</v>
      </c>
      <c r="F30" s="144">
        <v>350</v>
      </c>
      <c r="G30" s="183"/>
      <c r="H30" s="142" t="s">
        <v>313</v>
      </c>
      <c r="I30" s="143" t="s">
        <v>1274</v>
      </c>
      <c r="J30" s="144">
        <v>1400</v>
      </c>
      <c r="K30" s="146">
        <v>0</v>
      </c>
      <c r="L30" s="144"/>
      <c r="M30" s="183"/>
      <c r="N30" s="142" t="s">
        <v>313</v>
      </c>
      <c r="O30" s="143" t="s">
        <v>1562</v>
      </c>
      <c r="P30" s="144" t="s">
        <v>1558</v>
      </c>
      <c r="Q30" s="146">
        <v>0</v>
      </c>
      <c r="R30" s="144"/>
      <c r="S30" s="184"/>
      <c r="T30" s="142" t="s">
        <v>313</v>
      </c>
      <c r="U30" s="143" t="s">
        <v>1239</v>
      </c>
      <c r="V30" s="150" t="s">
        <v>1156</v>
      </c>
      <c r="W30" s="146"/>
      <c r="X30" s="144"/>
      <c r="Y30" s="183"/>
      <c r="Z30" s="331"/>
      <c r="AA30" s="332"/>
      <c r="AB30" s="332"/>
      <c r="AC30" s="332"/>
      <c r="AD30" s="332"/>
      <c r="AE30" s="333"/>
      <c r="AF30" s="182"/>
    </row>
    <row r="31" spans="2:32" s="133" customFormat="1" ht="15" customHeight="1">
      <c r="B31" s="142" t="s">
        <v>314</v>
      </c>
      <c r="C31" s="143"/>
      <c r="D31" s="144"/>
      <c r="E31" s="146"/>
      <c r="F31" s="144"/>
      <c r="G31" s="183"/>
      <c r="H31" s="142" t="s">
        <v>314</v>
      </c>
      <c r="I31" s="143" t="s">
        <v>1273</v>
      </c>
      <c r="J31" s="144">
        <v>1700</v>
      </c>
      <c r="K31" s="146">
        <v>0</v>
      </c>
      <c r="L31" s="144">
        <v>350</v>
      </c>
      <c r="M31" s="183"/>
      <c r="N31" s="142" t="s">
        <v>314</v>
      </c>
      <c r="O31" s="143" t="s">
        <v>529</v>
      </c>
      <c r="P31" s="144">
        <v>1900</v>
      </c>
      <c r="Q31" s="146">
        <v>0</v>
      </c>
      <c r="R31" s="144"/>
      <c r="S31" s="184"/>
      <c r="T31" s="142" t="s">
        <v>314</v>
      </c>
      <c r="U31" s="143" t="s">
        <v>1152</v>
      </c>
      <c r="V31" s="144">
        <v>5000</v>
      </c>
      <c r="W31" s="146">
        <v>0</v>
      </c>
      <c r="X31" s="144"/>
      <c r="Y31" s="183"/>
      <c r="Z31" s="331"/>
      <c r="AA31" s="332"/>
      <c r="AB31" s="332"/>
      <c r="AC31" s="332"/>
      <c r="AD31" s="332"/>
      <c r="AE31" s="333"/>
      <c r="AF31" s="182"/>
    </row>
    <row r="32" spans="2:32" s="133" customFormat="1" ht="15" customHeight="1">
      <c r="B32" s="142" t="s">
        <v>353</v>
      </c>
      <c r="C32" s="143" t="s">
        <v>1152</v>
      </c>
      <c r="D32" s="144">
        <v>1300</v>
      </c>
      <c r="E32" s="146">
        <v>0</v>
      </c>
      <c r="F32" s="144">
        <v>300</v>
      </c>
      <c r="G32" s="183"/>
      <c r="H32" s="142" t="s">
        <v>353</v>
      </c>
      <c r="I32" s="143" t="s">
        <v>527</v>
      </c>
      <c r="J32" s="144">
        <v>2400</v>
      </c>
      <c r="K32" s="146">
        <v>0</v>
      </c>
      <c r="L32" s="144">
        <v>200</v>
      </c>
      <c r="M32" s="183"/>
      <c r="N32" s="142" t="s">
        <v>353</v>
      </c>
      <c r="O32" s="143"/>
      <c r="P32" s="144"/>
      <c r="Q32" s="146"/>
      <c r="R32" s="147"/>
      <c r="S32" s="184"/>
      <c r="T32" s="142" t="s">
        <v>353</v>
      </c>
      <c r="U32" s="143"/>
      <c r="V32" s="144"/>
      <c r="W32" s="146"/>
      <c r="X32" s="144"/>
      <c r="Y32" s="183"/>
      <c r="Z32" s="331"/>
      <c r="AA32" s="332"/>
      <c r="AB32" s="332"/>
      <c r="AC32" s="332"/>
      <c r="AD32" s="332"/>
      <c r="AE32" s="333"/>
      <c r="AF32" s="182"/>
    </row>
    <row r="33" spans="2:32" s="133" customFormat="1" ht="15" customHeight="1">
      <c r="B33" s="142" t="s">
        <v>388</v>
      </c>
      <c r="C33" s="143" t="s">
        <v>886</v>
      </c>
      <c r="D33" s="144" t="s">
        <v>720</v>
      </c>
      <c r="E33" s="146"/>
      <c r="F33" s="144"/>
      <c r="G33" s="183"/>
      <c r="H33" s="142" t="s">
        <v>388</v>
      </c>
      <c r="I33" s="143"/>
      <c r="J33" s="144"/>
      <c r="K33" s="146"/>
      <c r="L33" s="147"/>
      <c r="M33" s="183"/>
      <c r="N33" s="142" t="s">
        <v>388</v>
      </c>
      <c r="O33" s="143"/>
      <c r="P33" s="144"/>
      <c r="Q33" s="146"/>
      <c r="R33" s="147"/>
      <c r="S33" s="184"/>
      <c r="T33" s="142" t="s">
        <v>388</v>
      </c>
      <c r="U33" s="143"/>
      <c r="V33" s="144"/>
      <c r="W33" s="146"/>
      <c r="X33" s="144"/>
      <c r="Y33" s="183"/>
      <c r="Z33" s="331"/>
      <c r="AA33" s="332"/>
      <c r="AB33" s="332"/>
      <c r="AC33" s="332"/>
      <c r="AD33" s="332"/>
      <c r="AE33" s="333"/>
      <c r="AF33" s="182"/>
    </row>
    <row r="34" spans="1:32" s="133" customFormat="1" ht="13.5" customHeight="1">
      <c r="A34" s="169"/>
      <c r="B34" s="142" t="s">
        <v>424</v>
      </c>
      <c r="C34" s="143"/>
      <c r="D34" s="144"/>
      <c r="E34" s="146"/>
      <c r="F34" s="144"/>
      <c r="G34" s="183"/>
      <c r="H34" s="142" t="s">
        <v>424</v>
      </c>
      <c r="I34" s="143"/>
      <c r="J34" s="144"/>
      <c r="K34" s="146"/>
      <c r="L34" s="147"/>
      <c r="M34" s="183"/>
      <c r="N34" s="142" t="s">
        <v>424</v>
      </c>
      <c r="O34" s="143" t="s">
        <v>1150</v>
      </c>
      <c r="P34" s="144">
        <v>4600</v>
      </c>
      <c r="Q34" s="146">
        <v>0</v>
      </c>
      <c r="R34" s="147"/>
      <c r="S34" s="184"/>
      <c r="T34" s="142" t="s">
        <v>424</v>
      </c>
      <c r="U34" s="143" t="s">
        <v>527</v>
      </c>
      <c r="V34" s="144">
        <v>3200</v>
      </c>
      <c r="W34" s="146">
        <v>0</v>
      </c>
      <c r="X34" s="144">
        <v>50</v>
      </c>
      <c r="Y34" s="183"/>
      <c r="Z34" s="331"/>
      <c r="AA34" s="332"/>
      <c r="AB34" s="332"/>
      <c r="AC34" s="332"/>
      <c r="AD34" s="332"/>
      <c r="AE34" s="333"/>
      <c r="AF34" s="182"/>
    </row>
    <row r="35" spans="2:32" ht="15" customHeight="1">
      <c r="B35" s="142" t="s">
        <v>425</v>
      </c>
      <c r="C35" s="143" t="s">
        <v>885</v>
      </c>
      <c r="D35" s="144">
        <v>450</v>
      </c>
      <c r="E35" s="146">
        <v>0</v>
      </c>
      <c r="F35" s="144">
        <v>150</v>
      </c>
      <c r="G35" s="183"/>
      <c r="H35" s="142" t="s">
        <v>425</v>
      </c>
      <c r="I35" s="143"/>
      <c r="J35" s="144"/>
      <c r="K35" s="146"/>
      <c r="L35" s="147"/>
      <c r="M35" s="183"/>
      <c r="N35" s="142" t="s">
        <v>425</v>
      </c>
      <c r="O35" s="143"/>
      <c r="P35" s="144"/>
      <c r="Q35" s="146"/>
      <c r="R35" s="147"/>
      <c r="S35" s="184"/>
      <c r="T35" s="142" t="s">
        <v>425</v>
      </c>
      <c r="U35" s="143"/>
      <c r="V35" s="144"/>
      <c r="W35" s="146"/>
      <c r="X35" s="144"/>
      <c r="Y35" s="183"/>
      <c r="Z35" s="331"/>
      <c r="AA35" s="332"/>
      <c r="AB35" s="332"/>
      <c r="AC35" s="332"/>
      <c r="AD35" s="332"/>
      <c r="AE35" s="333"/>
      <c r="AF35" s="127"/>
    </row>
    <row r="36" spans="2:32" s="133" customFormat="1" ht="15" customHeight="1">
      <c r="B36" s="142" t="s">
        <v>426</v>
      </c>
      <c r="C36" s="143"/>
      <c r="D36" s="144"/>
      <c r="E36" s="146"/>
      <c r="F36" s="144"/>
      <c r="G36" s="183"/>
      <c r="H36" s="142" t="s">
        <v>426</v>
      </c>
      <c r="I36" s="143"/>
      <c r="J36" s="144"/>
      <c r="K36" s="146"/>
      <c r="L36" s="147"/>
      <c r="M36" s="183"/>
      <c r="N36" s="142" t="s">
        <v>426</v>
      </c>
      <c r="O36" s="143" t="s">
        <v>528</v>
      </c>
      <c r="P36" s="144">
        <v>2150</v>
      </c>
      <c r="Q36" s="146">
        <v>0</v>
      </c>
      <c r="R36" s="147"/>
      <c r="S36" s="184"/>
      <c r="T36" s="142" t="s">
        <v>426</v>
      </c>
      <c r="U36" s="143"/>
      <c r="V36" s="144"/>
      <c r="W36" s="146"/>
      <c r="X36" s="144"/>
      <c r="Y36" s="183"/>
      <c r="Z36" s="331"/>
      <c r="AA36" s="332"/>
      <c r="AB36" s="332"/>
      <c r="AC36" s="332"/>
      <c r="AD36" s="332"/>
      <c r="AE36" s="333"/>
      <c r="AF36" s="182"/>
    </row>
    <row r="37" spans="2:32" s="133" customFormat="1" ht="15" customHeight="1">
      <c r="B37" s="142" t="s">
        <v>428</v>
      </c>
      <c r="C37" s="143"/>
      <c r="D37" s="144"/>
      <c r="E37" s="146"/>
      <c r="F37" s="144"/>
      <c r="G37" s="183"/>
      <c r="H37" s="142" t="s">
        <v>428</v>
      </c>
      <c r="I37" s="143"/>
      <c r="J37" s="144"/>
      <c r="K37" s="146"/>
      <c r="L37" s="144"/>
      <c r="M37" s="183"/>
      <c r="N37" s="142" t="s">
        <v>428</v>
      </c>
      <c r="O37" s="143" t="s">
        <v>885</v>
      </c>
      <c r="P37" s="144">
        <v>2100</v>
      </c>
      <c r="Q37" s="146">
        <v>0</v>
      </c>
      <c r="R37" s="144"/>
      <c r="S37" s="184"/>
      <c r="T37" s="142" t="s">
        <v>428</v>
      </c>
      <c r="U37" s="143"/>
      <c r="V37" s="144"/>
      <c r="W37" s="146"/>
      <c r="X37" s="144"/>
      <c r="Y37" s="183"/>
      <c r="Z37" s="331"/>
      <c r="AA37" s="332"/>
      <c r="AB37" s="332"/>
      <c r="AC37" s="332"/>
      <c r="AD37" s="332"/>
      <c r="AE37" s="333"/>
      <c r="AF37" s="182"/>
    </row>
    <row r="38" spans="2:32" s="133" customFormat="1" ht="15" customHeight="1">
      <c r="B38" s="142" t="s">
        <v>430</v>
      </c>
      <c r="C38" s="143"/>
      <c r="D38" s="144"/>
      <c r="E38" s="146"/>
      <c r="F38" s="144"/>
      <c r="G38" s="183"/>
      <c r="H38" s="142" t="s">
        <v>430</v>
      </c>
      <c r="I38" s="143"/>
      <c r="J38" s="144"/>
      <c r="K38" s="146"/>
      <c r="L38" s="144"/>
      <c r="M38" s="183"/>
      <c r="N38" s="142" t="s">
        <v>430</v>
      </c>
      <c r="O38" s="143"/>
      <c r="P38" s="144"/>
      <c r="Q38" s="146"/>
      <c r="R38" s="144"/>
      <c r="S38" s="184"/>
      <c r="T38" s="142" t="s">
        <v>430</v>
      </c>
      <c r="U38" s="143" t="s">
        <v>1520</v>
      </c>
      <c r="V38" s="144">
        <v>2950</v>
      </c>
      <c r="W38" s="146">
        <v>0</v>
      </c>
      <c r="X38" s="144">
        <v>100</v>
      </c>
      <c r="Y38" s="183"/>
      <c r="Z38" s="331"/>
      <c r="AA38" s="332"/>
      <c r="AB38" s="332"/>
      <c r="AC38" s="332"/>
      <c r="AD38" s="332"/>
      <c r="AE38" s="333"/>
      <c r="AF38" s="182"/>
    </row>
    <row r="39" spans="2:32" s="133" customFormat="1" ht="15" customHeight="1">
      <c r="B39" s="142" t="s">
        <v>431</v>
      </c>
      <c r="C39" s="143"/>
      <c r="D39" s="191"/>
      <c r="E39" s="146"/>
      <c r="F39" s="147"/>
      <c r="G39" s="183"/>
      <c r="H39" s="142" t="s">
        <v>431</v>
      </c>
      <c r="I39" s="143"/>
      <c r="J39" s="191"/>
      <c r="K39" s="146"/>
      <c r="L39" s="147"/>
      <c r="M39" s="183"/>
      <c r="N39" s="142" t="s">
        <v>431</v>
      </c>
      <c r="O39" s="143"/>
      <c r="P39" s="191"/>
      <c r="Q39" s="146"/>
      <c r="R39" s="147"/>
      <c r="S39" s="184"/>
      <c r="T39" s="142" t="s">
        <v>431</v>
      </c>
      <c r="U39" s="143"/>
      <c r="V39" s="191"/>
      <c r="W39" s="146"/>
      <c r="X39" s="147"/>
      <c r="Y39" s="183"/>
      <c r="Z39" s="331"/>
      <c r="AA39" s="332"/>
      <c r="AB39" s="332"/>
      <c r="AC39" s="332"/>
      <c r="AD39" s="332"/>
      <c r="AE39" s="333"/>
      <c r="AF39" s="182"/>
    </row>
    <row r="40" spans="2:32" s="133" customFormat="1" ht="15" customHeight="1">
      <c r="B40" s="142" t="s">
        <v>433</v>
      </c>
      <c r="C40" s="143"/>
      <c r="D40" s="191"/>
      <c r="E40" s="146"/>
      <c r="F40" s="147"/>
      <c r="G40" s="183"/>
      <c r="H40" s="142" t="s">
        <v>433</v>
      </c>
      <c r="I40" s="143"/>
      <c r="J40" s="191"/>
      <c r="K40" s="146"/>
      <c r="L40" s="147"/>
      <c r="M40" s="183"/>
      <c r="N40" s="142" t="s">
        <v>433</v>
      </c>
      <c r="O40" s="143"/>
      <c r="P40" s="191"/>
      <c r="Q40" s="146"/>
      <c r="R40" s="147"/>
      <c r="S40" s="184"/>
      <c r="T40" s="142" t="s">
        <v>433</v>
      </c>
      <c r="U40" s="143" t="s">
        <v>1487</v>
      </c>
      <c r="V40" s="191" t="s">
        <v>1486</v>
      </c>
      <c r="W40" s="146">
        <v>0</v>
      </c>
      <c r="X40" s="147"/>
      <c r="Y40" s="183"/>
      <c r="Z40" s="331"/>
      <c r="AA40" s="332"/>
      <c r="AB40" s="332"/>
      <c r="AC40" s="332"/>
      <c r="AD40" s="332"/>
      <c r="AE40" s="333"/>
      <c r="AF40" s="182"/>
    </row>
    <row r="41" spans="2:32" s="133" customFormat="1" ht="15" customHeight="1">
      <c r="B41" s="142" t="s">
        <v>436</v>
      </c>
      <c r="C41" s="143"/>
      <c r="D41" s="191"/>
      <c r="E41" s="146"/>
      <c r="F41" s="147"/>
      <c r="G41" s="183"/>
      <c r="H41" s="142" t="s">
        <v>436</v>
      </c>
      <c r="I41" s="143"/>
      <c r="J41" s="191"/>
      <c r="K41" s="146"/>
      <c r="L41" s="147"/>
      <c r="M41" s="183"/>
      <c r="N41" s="142" t="s">
        <v>436</v>
      </c>
      <c r="O41" s="143"/>
      <c r="P41" s="191"/>
      <c r="Q41" s="146"/>
      <c r="R41" s="147"/>
      <c r="S41" s="184"/>
      <c r="T41" s="142" t="s">
        <v>436</v>
      </c>
      <c r="U41" s="143"/>
      <c r="V41" s="191"/>
      <c r="W41" s="146"/>
      <c r="X41" s="147"/>
      <c r="Y41" s="183"/>
      <c r="Z41" s="331"/>
      <c r="AA41" s="332"/>
      <c r="AB41" s="332"/>
      <c r="AC41" s="332"/>
      <c r="AD41" s="332"/>
      <c r="AE41" s="333"/>
      <c r="AF41" s="182"/>
    </row>
    <row r="42" spans="2:32" s="133" customFormat="1" ht="15" customHeight="1">
      <c r="B42" s="142" t="s">
        <v>438</v>
      </c>
      <c r="C42" s="143"/>
      <c r="D42" s="191"/>
      <c r="E42" s="146"/>
      <c r="F42" s="147"/>
      <c r="G42" s="183"/>
      <c r="H42" s="142" t="s">
        <v>438</v>
      </c>
      <c r="I42" s="143"/>
      <c r="J42" s="191"/>
      <c r="K42" s="146"/>
      <c r="L42" s="147"/>
      <c r="M42" s="183"/>
      <c r="N42" s="142" t="s">
        <v>438</v>
      </c>
      <c r="O42" s="143"/>
      <c r="P42" s="191"/>
      <c r="Q42" s="146"/>
      <c r="R42" s="147"/>
      <c r="S42" s="184"/>
      <c r="T42" s="142" t="s">
        <v>438</v>
      </c>
      <c r="U42" s="143"/>
      <c r="V42" s="191"/>
      <c r="W42" s="146"/>
      <c r="X42" s="147"/>
      <c r="Y42" s="183"/>
      <c r="Z42" s="331"/>
      <c r="AA42" s="332"/>
      <c r="AB42" s="332"/>
      <c r="AC42" s="332"/>
      <c r="AD42" s="332"/>
      <c r="AE42" s="333"/>
      <c r="AF42" s="182"/>
    </row>
    <row r="43" spans="2:32" s="133" customFormat="1" ht="15" customHeight="1">
      <c r="B43" s="142" t="s">
        <v>439</v>
      </c>
      <c r="C43" s="143"/>
      <c r="D43" s="144"/>
      <c r="E43" s="152"/>
      <c r="F43" s="147"/>
      <c r="G43" s="186"/>
      <c r="H43" s="142" t="s">
        <v>439</v>
      </c>
      <c r="I43" s="143"/>
      <c r="J43" s="144"/>
      <c r="K43" s="152"/>
      <c r="L43" s="147"/>
      <c r="M43" s="186"/>
      <c r="N43" s="142" t="s">
        <v>439</v>
      </c>
      <c r="O43" s="143"/>
      <c r="P43" s="144"/>
      <c r="Q43" s="152"/>
      <c r="R43" s="147"/>
      <c r="S43" s="187"/>
      <c r="T43" s="142" t="s">
        <v>439</v>
      </c>
      <c r="U43" s="143"/>
      <c r="V43" s="144"/>
      <c r="W43" s="152"/>
      <c r="X43" s="147"/>
      <c r="Y43" s="186"/>
      <c r="Z43" s="331"/>
      <c r="AA43" s="332"/>
      <c r="AB43" s="332"/>
      <c r="AC43" s="332"/>
      <c r="AD43" s="332"/>
      <c r="AE43" s="333"/>
      <c r="AF43" s="182"/>
    </row>
    <row r="44" spans="2:32" s="133" customFormat="1" ht="15" customHeight="1">
      <c r="B44" s="142" t="s">
        <v>440</v>
      </c>
      <c r="C44" s="143"/>
      <c r="D44" s="144"/>
      <c r="E44" s="146"/>
      <c r="F44" s="147"/>
      <c r="G44" s="183"/>
      <c r="H44" s="142" t="s">
        <v>440</v>
      </c>
      <c r="I44" s="143"/>
      <c r="J44" s="144"/>
      <c r="K44" s="146"/>
      <c r="L44" s="147"/>
      <c r="M44" s="183"/>
      <c r="N44" s="142" t="s">
        <v>440</v>
      </c>
      <c r="O44" s="143"/>
      <c r="P44" s="144"/>
      <c r="Q44" s="146"/>
      <c r="R44" s="147"/>
      <c r="S44" s="184"/>
      <c r="T44" s="142" t="s">
        <v>440</v>
      </c>
      <c r="U44" s="143"/>
      <c r="V44" s="144"/>
      <c r="W44" s="146"/>
      <c r="X44" s="147"/>
      <c r="Y44" s="183"/>
      <c r="Z44" s="331"/>
      <c r="AA44" s="332"/>
      <c r="AB44" s="332"/>
      <c r="AC44" s="332"/>
      <c r="AD44" s="332"/>
      <c r="AE44" s="333"/>
      <c r="AF44" s="182"/>
    </row>
    <row r="45" spans="2:32" s="133" customFormat="1" ht="15" customHeight="1">
      <c r="B45" s="142" t="s">
        <v>441</v>
      </c>
      <c r="C45" s="143"/>
      <c r="D45" s="144"/>
      <c r="E45" s="146"/>
      <c r="F45" s="147"/>
      <c r="G45" s="183"/>
      <c r="H45" s="142" t="s">
        <v>441</v>
      </c>
      <c r="I45" s="143"/>
      <c r="J45" s="144"/>
      <c r="K45" s="146"/>
      <c r="L45" s="147"/>
      <c r="M45" s="183"/>
      <c r="N45" s="142" t="s">
        <v>441</v>
      </c>
      <c r="O45" s="143"/>
      <c r="P45" s="144"/>
      <c r="Q45" s="146"/>
      <c r="R45" s="147"/>
      <c r="S45" s="184"/>
      <c r="T45" s="142" t="s">
        <v>441</v>
      </c>
      <c r="U45" s="143"/>
      <c r="V45" s="144"/>
      <c r="W45" s="146"/>
      <c r="X45" s="147"/>
      <c r="Y45" s="183"/>
      <c r="Z45" s="331"/>
      <c r="AA45" s="332"/>
      <c r="AB45" s="332"/>
      <c r="AC45" s="332"/>
      <c r="AD45" s="332"/>
      <c r="AE45" s="333"/>
      <c r="AF45" s="182"/>
    </row>
    <row r="46" spans="2:32" s="133" customFormat="1" ht="15" customHeight="1">
      <c r="B46" s="142" t="s">
        <v>442</v>
      </c>
      <c r="C46" s="143"/>
      <c r="D46" s="144"/>
      <c r="E46" s="146"/>
      <c r="F46" s="147"/>
      <c r="G46" s="183"/>
      <c r="H46" s="142" t="s">
        <v>442</v>
      </c>
      <c r="I46" s="143"/>
      <c r="J46" s="144"/>
      <c r="K46" s="146"/>
      <c r="L46" s="147"/>
      <c r="M46" s="183"/>
      <c r="N46" s="142" t="s">
        <v>442</v>
      </c>
      <c r="O46" s="143"/>
      <c r="P46" s="144"/>
      <c r="Q46" s="146"/>
      <c r="R46" s="147"/>
      <c r="S46" s="184"/>
      <c r="T46" s="142" t="s">
        <v>442</v>
      </c>
      <c r="U46" s="143"/>
      <c r="V46" s="144"/>
      <c r="W46" s="146"/>
      <c r="X46" s="147"/>
      <c r="Y46" s="183"/>
      <c r="Z46" s="331"/>
      <c r="AA46" s="332"/>
      <c r="AB46" s="332"/>
      <c r="AC46" s="332"/>
      <c r="AD46" s="332"/>
      <c r="AE46" s="333"/>
      <c r="AF46" s="182"/>
    </row>
    <row r="47" spans="2:32" s="133" customFormat="1" ht="15" customHeight="1">
      <c r="B47" s="142" t="s">
        <v>443</v>
      </c>
      <c r="C47" s="143"/>
      <c r="D47" s="144"/>
      <c r="E47" s="146"/>
      <c r="F47" s="147"/>
      <c r="G47" s="183"/>
      <c r="H47" s="142" t="s">
        <v>443</v>
      </c>
      <c r="I47" s="143"/>
      <c r="J47" s="144"/>
      <c r="K47" s="146"/>
      <c r="L47" s="147"/>
      <c r="M47" s="183"/>
      <c r="N47" s="142" t="s">
        <v>443</v>
      </c>
      <c r="O47" s="143"/>
      <c r="P47" s="144"/>
      <c r="Q47" s="146"/>
      <c r="R47" s="147"/>
      <c r="S47" s="184"/>
      <c r="T47" s="142" t="s">
        <v>443</v>
      </c>
      <c r="U47" s="143"/>
      <c r="V47" s="144"/>
      <c r="W47" s="146"/>
      <c r="X47" s="147"/>
      <c r="Y47" s="183"/>
      <c r="Z47" s="331"/>
      <c r="AA47" s="332"/>
      <c r="AB47" s="332"/>
      <c r="AC47" s="332"/>
      <c r="AD47" s="332"/>
      <c r="AE47" s="333"/>
      <c r="AF47" s="182"/>
    </row>
    <row r="48" spans="2:32" s="133" customFormat="1" ht="15" customHeight="1">
      <c r="B48" s="162" t="s">
        <v>797</v>
      </c>
      <c r="C48" s="163"/>
      <c r="D48" s="164"/>
      <c r="E48" s="167"/>
      <c r="F48" s="165"/>
      <c r="G48" s="192"/>
      <c r="H48" s="162" t="s">
        <v>797</v>
      </c>
      <c r="I48" s="163"/>
      <c r="J48" s="164"/>
      <c r="K48" s="167"/>
      <c r="L48" s="165"/>
      <c r="M48" s="192"/>
      <c r="N48" s="162" t="s">
        <v>797</v>
      </c>
      <c r="O48" s="163"/>
      <c r="P48" s="164"/>
      <c r="Q48" s="167"/>
      <c r="R48" s="165"/>
      <c r="S48" s="189"/>
      <c r="T48" s="162" t="s">
        <v>797</v>
      </c>
      <c r="U48" s="163"/>
      <c r="V48" s="164"/>
      <c r="W48" s="167"/>
      <c r="X48" s="165"/>
      <c r="Y48" s="192"/>
      <c r="Z48" s="331"/>
      <c r="AA48" s="332"/>
      <c r="AB48" s="332"/>
      <c r="AC48" s="332"/>
      <c r="AD48" s="332"/>
      <c r="AE48" s="333"/>
      <c r="AF48" s="182"/>
    </row>
    <row r="49" spans="1:32" s="133" customFormat="1" ht="13.5" customHeight="1">
      <c r="A49" s="169"/>
      <c r="B49" s="170"/>
      <c r="C49" s="171" t="s">
        <v>986</v>
      </c>
      <c r="D49" s="172">
        <f>SUM(D24:D48)</f>
        <v>7450</v>
      </c>
      <c r="E49" s="172">
        <f>SUM(E24:E48)</f>
        <v>0</v>
      </c>
      <c r="F49" s="172">
        <f>SUM(F24:F48)</f>
        <v>1650</v>
      </c>
      <c r="G49" s="172">
        <f>SUM(G24:G48)</f>
        <v>0</v>
      </c>
      <c r="H49" s="170"/>
      <c r="I49" s="171" t="s">
        <v>986</v>
      </c>
      <c r="J49" s="172">
        <f>SUM(J24:J48)</f>
        <v>13400</v>
      </c>
      <c r="K49" s="172">
        <f>SUM(K24:K48)</f>
        <v>0</v>
      </c>
      <c r="L49" s="172">
        <f>SUM(L24:L48)</f>
        <v>1200</v>
      </c>
      <c r="M49" s="172">
        <f>SUM(M24:M48)</f>
        <v>0</v>
      </c>
      <c r="N49" s="170"/>
      <c r="O49" s="171" t="s">
        <v>986</v>
      </c>
      <c r="P49" s="172">
        <f>SUM(P24:P48)</f>
        <v>16400</v>
      </c>
      <c r="Q49" s="172">
        <f>SUM(Q24:Q48)</f>
        <v>0</v>
      </c>
      <c r="R49" s="172">
        <f>SUM(R24:R48)</f>
        <v>0</v>
      </c>
      <c r="S49" s="172">
        <f>SUM(S24:S48)</f>
        <v>0</v>
      </c>
      <c r="T49" s="170"/>
      <c r="U49" s="171" t="s">
        <v>986</v>
      </c>
      <c r="V49" s="172">
        <f>SUM(V24:V48)</f>
        <v>20450</v>
      </c>
      <c r="W49" s="172">
        <f>SUM(W24:W48)</f>
        <v>0</v>
      </c>
      <c r="X49" s="172">
        <f>SUM(X24:X48)</f>
        <v>250</v>
      </c>
      <c r="Y49" s="172">
        <f>SUM(Y24:Y48)</f>
        <v>0</v>
      </c>
      <c r="Z49" s="334"/>
      <c r="AA49" s="335"/>
      <c r="AB49" s="335"/>
      <c r="AC49" s="335"/>
      <c r="AD49" s="335"/>
      <c r="AE49" s="336"/>
      <c r="AF49" s="182"/>
    </row>
    <row r="50" spans="2:31" s="193" customFormat="1" ht="13.5" customHeight="1">
      <c r="B50" s="194" t="s">
        <v>242</v>
      </c>
      <c r="AA50" s="196"/>
      <c r="AB50" s="196"/>
      <c r="AC50" s="196"/>
      <c r="AD50" s="19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15">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B7:B8"/>
    <mergeCell ref="C7:C8"/>
    <mergeCell ref="D7:E7"/>
    <mergeCell ref="F7:G7"/>
    <mergeCell ref="H7:H8"/>
    <mergeCell ref="I7:I8"/>
    <mergeCell ref="N7:N8"/>
    <mergeCell ref="O7:O8"/>
    <mergeCell ref="P7:Q7"/>
    <mergeCell ref="R7:S7"/>
    <mergeCell ref="T7:T8"/>
    <mergeCell ref="H5:I5"/>
    <mergeCell ref="J5:K5"/>
    <mergeCell ref="J7:K7"/>
    <mergeCell ref="U7:U8"/>
    <mergeCell ref="V7:W7"/>
    <mergeCell ref="X7:Y7"/>
    <mergeCell ref="B20:D20"/>
    <mergeCell ref="H20:I20"/>
    <mergeCell ref="J20:K20"/>
    <mergeCell ref="L20:M20"/>
    <mergeCell ref="P20:Q20"/>
    <mergeCell ref="R20:S20"/>
    <mergeCell ref="L7:M7"/>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AC55:AD55"/>
    <mergeCell ref="R22:S22"/>
    <mergeCell ref="T22:T23"/>
    <mergeCell ref="U22:U23"/>
    <mergeCell ref="V22:W22"/>
    <mergeCell ref="X22:Y22"/>
    <mergeCell ref="AD51:AE51"/>
    <mergeCell ref="Z27:AE27"/>
    <mergeCell ref="Z28:AE28"/>
    <mergeCell ref="Z29:AE29"/>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Z22:AE22"/>
    <mergeCell ref="Z23:AE23"/>
    <mergeCell ref="Z24:AE24"/>
    <mergeCell ref="Z25:AE25"/>
    <mergeCell ref="Z26:AE26"/>
    <mergeCell ref="Z30:AE30"/>
    <mergeCell ref="Z31:AE31"/>
    <mergeCell ref="Z32:AE32"/>
    <mergeCell ref="Z33:AE33"/>
    <mergeCell ref="Z34:AE34"/>
    <mergeCell ref="Z35:AE35"/>
    <mergeCell ref="Z36:AE36"/>
    <mergeCell ref="Z37:AE37"/>
    <mergeCell ref="Z38:AE38"/>
    <mergeCell ref="Z39:AE39"/>
    <mergeCell ref="Z40:AE40"/>
    <mergeCell ref="Z47:AE47"/>
    <mergeCell ref="Z48:AE48"/>
    <mergeCell ref="Z49:AE49"/>
    <mergeCell ref="Z41:AE41"/>
    <mergeCell ref="Z42:AE42"/>
    <mergeCell ref="Z43:AE43"/>
    <mergeCell ref="Z44:AE44"/>
    <mergeCell ref="Z45:AE45"/>
    <mergeCell ref="Z46:AE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codeName="Sheet2">
    <tabColor rgb="FF99CCFF"/>
  </sheetPr>
  <dimension ref="A1:L69"/>
  <sheetViews>
    <sheetView zoomScale="90" zoomScaleNormal="90" zoomScaleSheetLayoutView="37" workbookViewId="0" topLeftCell="A1">
      <selection activeCell="E80" sqref="E80"/>
    </sheetView>
  </sheetViews>
  <sheetFormatPr defaultColWidth="16.625" defaultRowHeight="13.5"/>
  <cols>
    <col min="1" max="1" width="5.625" style="271" customWidth="1"/>
    <col min="2" max="2" width="28.625" style="272" customWidth="1"/>
    <col min="3" max="11" width="13.625" style="260" customWidth="1"/>
    <col min="12" max="12" width="15.625" style="260" customWidth="1"/>
    <col min="13" max="16384" width="16.625" style="260" customWidth="1"/>
  </cols>
  <sheetData>
    <row r="1" spans="1:12" ht="17.25">
      <c r="A1" s="327" t="s">
        <v>668</v>
      </c>
      <c r="B1" s="327"/>
      <c r="C1" s="327"/>
      <c r="D1" s="327"/>
      <c r="E1" s="327"/>
      <c r="F1" s="327"/>
      <c r="G1" s="327"/>
      <c r="H1" s="327"/>
      <c r="I1" s="327"/>
      <c r="J1" s="327"/>
      <c r="K1" s="259"/>
      <c r="L1" s="259"/>
    </row>
    <row r="2" spans="1:12" s="262" customFormat="1" ht="13.5" customHeight="1">
      <c r="A2" s="325" t="s">
        <v>989</v>
      </c>
      <c r="B2" s="328"/>
      <c r="C2" s="328"/>
      <c r="D2" s="328"/>
      <c r="E2" s="326"/>
      <c r="F2" s="325" t="s">
        <v>975</v>
      </c>
      <c r="G2" s="326"/>
      <c r="H2" s="261" t="s">
        <v>317</v>
      </c>
      <c r="I2" s="325" t="s">
        <v>1235</v>
      </c>
      <c r="J2" s="326"/>
      <c r="K2" s="325" t="s">
        <v>990</v>
      </c>
      <c r="L2" s="326"/>
    </row>
    <row r="3" spans="1:12" s="264" customFormat="1" ht="21" customHeight="1">
      <c r="A3" s="314" t="str">
        <f>'共通項目'!B3&amp;"　"&amp;'共通項目'!B5</f>
        <v>　</v>
      </c>
      <c r="B3" s="315"/>
      <c r="C3" s="315"/>
      <c r="D3" s="315"/>
      <c r="E3" s="316"/>
      <c r="F3" s="312">
        <f>'共通項目'!H3</f>
        <v>0</v>
      </c>
      <c r="G3" s="313"/>
      <c r="H3" s="263">
        <f>'共通項目'!L3</f>
        <v>0</v>
      </c>
      <c r="I3" s="329">
        <f>SUBTOTAL(109,J6:J69)</f>
        <v>0</v>
      </c>
      <c r="J3" s="330"/>
      <c r="K3" s="323">
        <f>SUBTOTAL(109,L6:L69)</f>
        <v>0</v>
      </c>
      <c r="L3" s="324"/>
    </row>
    <row r="4" spans="1:12" s="267" customFormat="1" ht="21" customHeight="1">
      <c r="A4" s="317" t="s">
        <v>978</v>
      </c>
      <c r="B4" s="318"/>
      <c r="C4" s="265" t="s">
        <v>979</v>
      </c>
      <c r="D4" s="265" t="s">
        <v>980</v>
      </c>
      <c r="E4" s="265" t="s">
        <v>981</v>
      </c>
      <c r="F4" s="265" t="s">
        <v>982</v>
      </c>
      <c r="G4" s="266" t="s">
        <v>983</v>
      </c>
      <c r="H4" s="266" t="s">
        <v>984</v>
      </c>
      <c r="I4" s="266" t="s">
        <v>985</v>
      </c>
      <c r="J4" s="321" t="s">
        <v>986</v>
      </c>
      <c r="K4" s="265" t="s">
        <v>987</v>
      </c>
      <c r="L4" s="321" t="s">
        <v>988</v>
      </c>
    </row>
    <row r="5" spans="1:12" s="267" customFormat="1" ht="21" customHeight="1">
      <c r="A5" s="319"/>
      <c r="B5" s="320"/>
      <c r="C5" s="270">
        <f>SUBTOTAL(109,C6:C69)</f>
        <v>0</v>
      </c>
      <c r="D5" s="270">
        <f aca="true" t="shared" si="0" ref="D5:I5">SUBTOTAL(109,D6:D69)</f>
        <v>0</v>
      </c>
      <c r="E5" s="270">
        <f t="shared" si="0"/>
        <v>0</v>
      </c>
      <c r="F5" s="270">
        <f t="shared" si="0"/>
        <v>0</v>
      </c>
      <c r="G5" s="270">
        <f t="shared" si="0"/>
        <v>0</v>
      </c>
      <c r="H5" s="270">
        <f t="shared" si="0"/>
        <v>0</v>
      </c>
      <c r="I5" s="270">
        <f t="shared" si="0"/>
        <v>0</v>
      </c>
      <c r="J5" s="322"/>
      <c r="K5" s="270">
        <f>SUBTOTAL(109,K6:K69)</f>
        <v>0</v>
      </c>
      <c r="L5" s="322"/>
    </row>
    <row r="6" spans="1:12" s="267" customFormat="1" ht="21" customHeight="1" hidden="1">
      <c r="A6" s="268">
        <v>101</v>
      </c>
      <c r="B6" s="269" t="s">
        <v>991</v>
      </c>
      <c r="C6" s="270">
        <f>'中央区・西区・北区'!$E$19</f>
        <v>0</v>
      </c>
      <c r="D6" s="270">
        <f>'中央区・西区・北区'!$K$19</f>
        <v>0</v>
      </c>
      <c r="E6" s="270">
        <f>'中央区・西区・北区'!$Q$19</f>
        <v>0</v>
      </c>
      <c r="F6" s="270">
        <f>'中央区・西区・北区'!$W$19</f>
        <v>0</v>
      </c>
      <c r="G6" s="270">
        <v>0</v>
      </c>
      <c r="H6" s="270">
        <v>0</v>
      </c>
      <c r="I6" s="270">
        <v>0</v>
      </c>
      <c r="J6" s="270">
        <f>SUM(C6:I6)</f>
        <v>0</v>
      </c>
      <c r="K6" s="270">
        <f>'中央区・西区・北区'!$R$5</f>
        <v>0</v>
      </c>
      <c r="L6" s="270">
        <f>K6+J6</f>
        <v>0</v>
      </c>
    </row>
    <row r="7" spans="1:12" s="267" customFormat="1" ht="21" customHeight="1" hidden="1">
      <c r="A7" s="268">
        <v>102</v>
      </c>
      <c r="B7" s="269" t="s">
        <v>992</v>
      </c>
      <c r="C7" s="270">
        <f>'中央区・西区・北区'!$E$34</f>
        <v>0</v>
      </c>
      <c r="D7" s="270">
        <f>'中央区・西区・北区'!$K$34</f>
        <v>0</v>
      </c>
      <c r="E7" s="270">
        <f>'中央区・西区・北区'!$Q$34</f>
        <v>0</v>
      </c>
      <c r="F7" s="270">
        <f>'中央区・西区・北区'!$W$34</f>
        <v>0</v>
      </c>
      <c r="G7" s="270">
        <v>0</v>
      </c>
      <c r="H7" s="270">
        <v>0</v>
      </c>
      <c r="I7" s="270">
        <v>0</v>
      </c>
      <c r="J7" s="270">
        <f aca="true" t="shared" si="1" ref="J7:J64">SUM(C7:I7)</f>
        <v>0</v>
      </c>
      <c r="K7" s="270">
        <f>'中央区・西区・北区'!$R$20</f>
        <v>0</v>
      </c>
      <c r="L7" s="270">
        <f aca="true" t="shared" si="2" ref="L7:L64">K7+J7</f>
        <v>0</v>
      </c>
    </row>
    <row r="8" spans="1:12" s="267" customFormat="1" ht="21" customHeight="1" hidden="1">
      <c r="A8" s="268">
        <v>103</v>
      </c>
      <c r="B8" s="269" t="s">
        <v>993</v>
      </c>
      <c r="C8" s="270">
        <f>'中央区・西区・北区'!$E$49</f>
        <v>0</v>
      </c>
      <c r="D8" s="270">
        <f>'中央区・西区・北区'!$K$49</f>
        <v>0</v>
      </c>
      <c r="E8" s="270">
        <f>'中央区・西区・北区'!$Q$49</f>
        <v>0</v>
      </c>
      <c r="F8" s="270">
        <f>'中央区・西区・北区'!$W$49</f>
        <v>0</v>
      </c>
      <c r="G8" s="270">
        <v>0</v>
      </c>
      <c r="H8" s="270">
        <v>0</v>
      </c>
      <c r="I8" s="270">
        <v>0</v>
      </c>
      <c r="J8" s="270">
        <f t="shared" si="1"/>
        <v>0</v>
      </c>
      <c r="K8" s="270">
        <f>'中央区・西区・北区'!$R$35</f>
        <v>0</v>
      </c>
      <c r="L8" s="270">
        <f t="shared" si="2"/>
        <v>0</v>
      </c>
    </row>
    <row r="9" spans="1:12" s="267" customFormat="1" ht="21" customHeight="1" hidden="1">
      <c r="A9" s="268">
        <v>104</v>
      </c>
      <c r="B9" s="269" t="s">
        <v>994</v>
      </c>
      <c r="C9" s="270">
        <f>'福島区・淀川区・東淀川区'!$E$19</f>
        <v>0</v>
      </c>
      <c r="D9" s="270">
        <f>'福島区・淀川区・東淀川区'!$K$19</f>
        <v>0</v>
      </c>
      <c r="E9" s="270">
        <f>'福島区・淀川区・東淀川区'!$Q$19</f>
        <v>0</v>
      </c>
      <c r="F9" s="270">
        <f>'福島区・淀川区・東淀川区'!$W$19</f>
        <v>0</v>
      </c>
      <c r="G9" s="270">
        <v>0</v>
      </c>
      <c r="H9" s="270">
        <v>0</v>
      </c>
      <c r="I9" s="270">
        <v>0</v>
      </c>
      <c r="J9" s="270">
        <f t="shared" si="1"/>
        <v>0</v>
      </c>
      <c r="K9" s="270">
        <f>'福島区・淀川区・東淀川区'!$R$5</f>
        <v>0</v>
      </c>
      <c r="L9" s="270">
        <f t="shared" si="2"/>
        <v>0</v>
      </c>
    </row>
    <row r="10" spans="1:12" s="267" customFormat="1" ht="21" customHeight="1" hidden="1">
      <c r="A10" s="268">
        <v>105</v>
      </c>
      <c r="B10" s="269" t="s">
        <v>995</v>
      </c>
      <c r="C10" s="270">
        <f>'福島区・淀川区・東淀川区'!$E$34</f>
        <v>0</v>
      </c>
      <c r="D10" s="270">
        <f>'福島区・淀川区・東淀川区'!$K$34</f>
        <v>0</v>
      </c>
      <c r="E10" s="270">
        <f>'福島区・淀川区・東淀川区'!$Q$34</f>
        <v>0</v>
      </c>
      <c r="F10" s="270">
        <f>'福島区・淀川区・東淀川区'!$W$34</f>
        <v>0</v>
      </c>
      <c r="G10" s="270">
        <v>0</v>
      </c>
      <c r="H10" s="270">
        <v>0</v>
      </c>
      <c r="I10" s="270">
        <v>0</v>
      </c>
      <c r="J10" s="270">
        <f t="shared" si="1"/>
        <v>0</v>
      </c>
      <c r="K10" s="270">
        <f>'福島区・淀川区・東淀川区'!$R$20</f>
        <v>0</v>
      </c>
      <c r="L10" s="270">
        <f t="shared" si="2"/>
        <v>0</v>
      </c>
    </row>
    <row r="11" spans="1:12" s="267" customFormat="1" ht="21" customHeight="1" hidden="1">
      <c r="A11" s="268">
        <v>106</v>
      </c>
      <c r="B11" s="269" t="s">
        <v>996</v>
      </c>
      <c r="C11" s="270">
        <f>'福島区・淀川区・東淀川区'!$E$49</f>
        <v>0</v>
      </c>
      <c r="D11" s="270">
        <f>'福島区・淀川区・東淀川区'!$K$49</f>
        <v>0</v>
      </c>
      <c r="E11" s="270">
        <f>'福島区・淀川区・東淀川区'!$Q$49</f>
        <v>0</v>
      </c>
      <c r="F11" s="270">
        <f>'福島区・淀川区・東淀川区'!$W$49</f>
        <v>0</v>
      </c>
      <c r="G11" s="270">
        <v>0</v>
      </c>
      <c r="H11" s="270">
        <v>0</v>
      </c>
      <c r="I11" s="270">
        <v>0</v>
      </c>
      <c r="J11" s="270">
        <f t="shared" si="1"/>
        <v>0</v>
      </c>
      <c r="K11" s="270">
        <f>'福島区・淀川区・東淀川区'!$R$35</f>
        <v>0</v>
      </c>
      <c r="L11" s="270">
        <f t="shared" si="2"/>
        <v>0</v>
      </c>
    </row>
    <row r="12" spans="1:12" s="267" customFormat="1" ht="21" customHeight="1" hidden="1">
      <c r="A12" s="268">
        <v>107</v>
      </c>
      <c r="B12" s="269" t="s">
        <v>997</v>
      </c>
      <c r="C12" s="270">
        <f>'西淀川区・都島区・旭区'!$E$19</f>
        <v>0</v>
      </c>
      <c r="D12" s="270">
        <f>'西淀川区・都島区・旭区'!$K$19</f>
        <v>0</v>
      </c>
      <c r="E12" s="270">
        <f>'西淀川区・都島区・旭区'!$Q$19</f>
        <v>0</v>
      </c>
      <c r="F12" s="270">
        <f>'西淀川区・都島区・旭区'!$W$19</f>
        <v>0</v>
      </c>
      <c r="G12" s="270">
        <v>0</v>
      </c>
      <c r="H12" s="270">
        <v>0</v>
      </c>
      <c r="I12" s="270">
        <v>0</v>
      </c>
      <c r="J12" s="270">
        <f t="shared" si="1"/>
        <v>0</v>
      </c>
      <c r="K12" s="270">
        <f>'西淀川区・都島区・旭区'!$R$5</f>
        <v>0</v>
      </c>
      <c r="L12" s="270">
        <f t="shared" si="2"/>
        <v>0</v>
      </c>
    </row>
    <row r="13" spans="1:12" s="267" customFormat="1" ht="21" customHeight="1" hidden="1">
      <c r="A13" s="268">
        <v>108</v>
      </c>
      <c r="B13" s="269" t="s">
        <v>998</v>
      </c>
      <c r="C13" s="270">
        <f>'西淀川区・都島区・旭区'!$E$34</f>
        <v>0</v>
      </c>
      <c r="D13" s="270">
        <f>'西淀川区・都島区・旭区'!$K$34</f>
        <v>0</v>
      </c>
      <c r="E13" s="270">
        <f>'西淀川区・都島区・旭区'!$Q$34</f>
        <v>0</v>
      </c>
      <c r="F13" s="270">
        <f>'西淀川区・都島区・旭区'!$W$34</f>
        <v>0</v>
      </c>
      <c r="G13" s="270">
        <v>0</v>
      </c>
      <c r="H13" s="270">
        <v>0</v>
      </c>
      <c r="I13" s="270">
        <v>0</v>
      </c>
      <c r="J13" s="270">
        <f t="shared" si="1"/>
        <v>0</v>
      </c>
      <c r="K13" s="270">
        <f>'西淀川区・都島区・旭区'!$R$20</f>
        <v>0</v>
      </c>
      <c r="L13" s="270">
        <f t="shared" si="2"/>
        <v>0</v>
      </c>
    </row>
    <row r="14" spans="1:12" s="267" customFormat="1" ht="21" customHeight="1" hidden="1">
      <c r="A14" s="268">
        <v>109</v>
      </c>
      <c r="B14" s="269" t="s">
        <v>999</v>
      </c>
      <c r="C14" s="270">
        <f>'西淀川区・都島区・旭区'!$E$49</f>
        <v>0</v>
      </c>
      <c r="D14" s="270">
        <f>'西淀川区・都島区・旭区'!$K$49</f>
        <v>0</v>
      </c>
      <c r="E14" s="270">
        <f>'西淀川区・都島区・旭区'!$Q$49</f>
        <v>0</v>
      </c>
      <c r="F14" s="270">
        <f>'西淀川区・都島区・旭区'!$W$49</f>
        <v>0</v>
      </c>
      <c r="G14" s="270">
        <v>0</v>
      </c>
      <c r="H14" s="270">
        <v>0</v>
      </c>
      <c r="I14" s="270">
        <v>0</v>
      </c>
      <c r="J14" s="270">
        <f t="shared" si="1"/>
        <v>0</v>
      </c>
      <c r="K14" s="270">
        <f>'西淀川区・都島区・旭区'!$R$35</f>
        <v>0</v>
      </c>
      <c r="L14" s="270">
        <f t="shared" si="2"/>
        <v>0</v>
      </c>
    </row>
    <row r="15" spans="1:12" s="267" customFormat="1" ht="21" customHeight="1" hidden="1">
      <c r="A15" s="268">
        <v>110</v>
      </c>
      <c r="B15" s="269" t="s">
        <v>1000</v>
      </c>
      <c r="C15" s="270">
        <f>'此花区・港区・大正区・浪速区'!$E$15</f>
        <v>0</v>
      </c>
      <c r="D15" s="270">
        <f>'此花区・港区・大正区・浪速区'!$K$15</f>
        <v>0</v>
      </c>
      <c r="E15" s="270">
        <f>'此花区・港区・大正区・浪速区'!$Q$15</f>
        <v>0</v>
      </c>
      <c r="F15" s="270">
        <f>'此花区・港区・大正区・浪速区'!$W$15</f>
        <v>0</v>
      </c>
      <c r="G15" s="270">
        <v>0</v>
      </c>
      <c r="H15" s="270">
        <v>0</v>
      </c>
      <c r="I15" s="270">
        <v>0</v>
      </c>
      <c r="J15" s="270">
        <f t="shared" si="1"/>
        <v>0</v>
      </c>
      <c r="K15" s="270">
        <f>'此花区・港区・大正区・浪速区'!$R$5</f>
        <v>0</v>
      </c>
      <c r="L15" s="270">
        <f t="shared" si="2"/>
        <v>0</v>
      </c>
    </row>
    <row r="16" spans="1:12" s="267" customFormat="1" ht="21" customHeight="1" hidden="1">
      <c r="A16" s="268">
        <v>111</v>
      </c>
      <c r="B16" s="269" t="s">
        <v>1001</v>
      </c>
      <c r="C16" s="270">
        <f>'此花区・港区・大正区・浪速区'!$E$26</f>
        <v>0</v>
      </c>
      <c r="D16" s="270">
        <f>'此花区・港区・大正区・浪速区'!$K$26</f>
        <v>0</v>
      </c>
      <c r="E16" s="270">
        <f>'此花区・港区・大正区・浪速区'!$Q$26</f>
        <v>0</v>
      </c>
      <c r="F16" s="270">
        <f>'此花区・港区・大正区・浪速区'!$W$26</f>
        <v>0</v>
      </c>
      <c r="G16" s="270">
        <v>0</v>
      </c>
      <c r="H16" s="270">
        <v>0</v>
      </c>
      <c r="I16" s="270">
        <v>0</v>
      </c>
      <c r="J16" s="270">
        <f t="shared" si="1"/>
        <v>0</v>
      </c>
      <c r="K16" s="270">
        <f>'此花区・港区・大正区・浪速区'!$R$16</f>
        <v>0</v>
      </c>
      <c r="L16" s="270">
        <f t="shared" si="2"/>
        <v>0</v>
      </c>
    </row>
    <row r="17" spans="1:12" s="267" customFormat="1" ht="21" customHeight="1" hidden="1">
      <c r="A17" s="268">
        <v>112</v>
      </c>
      <c r="B17" s="269" t="s">
        <v>1002</v>
      </c>
      <c r="C17" s="270">
        <f>'此花区・港区・大正区・浪速区'!$E$37</f>
        <v>0</v>
      </c>
      <c r="D17" s="270">
        <f>'此花区・港区・大正区・浪速区'!$K$37</f>
        <v>0</v>
      </c>
      <c r="E17" s="270">
        <f>'此花区・港区・大正区・浪速区'!$Q$37</f>
        <v>0</v>
      </c>
      <c r="F17" s="270">
        <f>'此花区・港区・大正区・浪速区'!$W$37</f>
        <v>0</v>
      </c>
      <c r="G17" s="270">
        <v>0</v>
      </c>
      <c r="H17" s="270">
        <v>0</v>
      </c>
      <c r="I17" s="270">
        <v>0</v>
      </c>
      <c r="J17" s="270">
        <f t="shared" si="1"/>
        <v>0</v>
      </c>
      <c r="K17" s="270">
        <f>'此花区・港区・大正区・浪速区'!$R$27</f>
        <v>0</v>
      </c>
      <c r="L17" s="270">
        <f t="shared" si="2"/>
        <v>0</v>
      </c>
    </row>
    <row r="18" spans="1:12" s="267" customFormat="1" ht="21" customHeight="1" hidden="1">
      <c r="A18" s="268">
        <v>113</v>
      </c>
      <c r="B18" s="269" t="s">
        <v>1003</v>
      </c>
      <c r="C18" s="270">
        <f>'此花区・港区・大正区・浪速区'!$E$48</f>
        <v>0</v>
      </c>
      <c r="D18" s="270">
        <f>'此花区・港区・大正区・浪速区'!$K$48</f>
        <v>0</v>
      </c>
      <c r="E18" s="270">
        <f>'此花区・港区・大正区・浪速区'!$Q$48</f>
        <v>0</v>
      </c>
      <c r="F18" s="270">
        <f>'此花区・港区・大正区・浪速区'!$W$48</f>
        <v>0</v>
      </c>
      <c r="G18" s="270">
        <v>0</v>
      </c>
      <c r="H18" s="270">
        <v>0</v>
      </c>
      <c r="I18" s="270">
        <v>0</v>
      </c>
      <c r="J18" s="270">
        <f t="shared" si="1"/>
        <v>0</v>
      </c>
      <c r="K18" s="270">
        <f>'此花区・港区・大正区・浪速区'!$R$38</f>
        <v>0</v>
      </c>
      <c r="L18" s="270">
        <f t="shared" si="2"/>
        <v>0</v>
      </c>
    </row>
    <row r="19" spans="1:12" s="267" customFormat="1" ht="21" customHeight="1" hidden="1">
      <c r="A19" s="268">
        <v>114</v>
      </c>
      <c r="B19" s="269" t="s">
        <v>1004</v>
      </c>
      <c r="C19" s="270">
        <f>'阿倍野区・西成区・天王寺区'!$E$19</f>
        <v>0</v>
      </c>
      <c r="D19" s="270">
        <f>'阿倍野区・西成区・天王寺区'!$K$19</f>
        <v>0</v>
      </c>
      <c r="E19" s="270">
        <f>'阿倍野区・西成区・天王寺区'!$Q$19</f>
        <v>0</v>
      </c>
      <c r="F19" s="270">
        <f>'阿倍野区・西成区・天王寺区'!$W$19</f>
        <v>0</v>
      </c>
      <c r="G19" s="270">
        <v>0</v>
      </c>
      <c r="H19" s="270">
        <v>0</v>
      </c>
      <c r="I19" s="270">
        <v>0</v>
      </c>
      <c r="J19" s="270">
        <f t="shared" si="1"/>
        <v>0</v>
      </c>
      <c r="K19" s="270">
        <f>'阿倍野区・西成区・天王寺区'!$R$5</f>
        <v>0</v>
      </c>
      <c r="L19" s="270">
        <f t="shared" si="2"/>
        <v>0</v>
      </c>
    </row>
    <row r="20" spans="1:12" s="267" customFormat="1" ht="21" customHeight="1" hidden="1">
      <c r="A20" s="268">
        <v>115</v>
      </c>
      <c r="B20" s="269" t="s">
        <v>1005</v>
      </c>
      <c r="C20" s="270">
        <f>'阿倍野区・西成区・天王寺区'!$E$34</f>
        <v>0</v>
      </c>
      <c r="D20" s="270">
        <f>'阿倍野区・西成区・天王寺区'!$K$34</f>
        <v>0</v>
      </c>
      <c r="E20" s="270">
        <f>'阿倍野区・西成区・天王寺区'!$Q$34</f>
        <v>0</v>
      </c>
      <c r="F20" s="270">
        <f>'阿倍野区・西成区・天王寺区'!$W$34</f>
        <v>0</v>
      </c>
      <c r="G20" s="270">
        <v>0</v>
      </c>
      <c r="H20" s="270">
        <v>0</v>
      </c>
      <c r="I20" s="270">
        <v>0</v>
      </c>
      <c r="J20" s="270">
        <f t="shared" si="1"/>
        <v>0</v>
      </c>
      <c r="K20" s="270">
        <f>'阿倍野区・西成区・天王寺区'!$R$20</f>
        <v>0</v>
      </c>
      <c r="L20" s="270">
        <f t="shared" si="2"/>
        <v>0</v>
      </c>
    </row>
    <row r="21" spans="1:12" s="267" customFormat="1" ht="21" customHeight="1" hidden="1">
      <c r="A21" s="268">
        <v>116</v>
      </c>
      <c r="B21" s="269" t="s">
        <v>1006</v>
      </c>
      <c r="C21" s="270">
        <f>'阿倍野区・西成区・天王寺区'!$E$49</f>
        <v>0</v>
      </c>
      <c r="D21" s="270">
        <f>'阿倍野区・西成区・天王寺区'!$K$49</f>
        <v>0</v>
      </c>
      <c r="E21" s="270">
        <f>'阿倍野区・西成区・天王寺区'!$Q$49</f>
        <v>0</v>
      </c>
      <c r="F21" s="270">
        <f>'阿倍野区・西成区・天王寺区'!$W$49</f>
        <v>0</v>
      </c>
      <c r="G21" s="270">
        <v>0</v>
      </c>
      <c r="H21" s="270">
        <v>0</v>
      </c>
      <c r="I21" s="270">
        <v>0</v>
      </c>
      <c r="J21" s="270">
        <f t="shared" si="1"/>
        <v>0</v>
      </c>
      <c r="K21" s="270">
        <f>'阿倍野区・西成区・天王寺区'!$R$35</f>
        <v>0</v>
      </c>
      <c r="L21" s="270">
        <f t="shared" si="2"/>
        <v>0</v>
      </c>
    </row>
    <row r="22" spans="1:12" s="267" customFormat="1" ht="21" customHeight="1" hidden="1">
      <c r="A22" s="268">
        <v>117</v>
      </c>
      <c r="B22" s="269" t="s">
        <v>1007</v>
      </c>
      <c r="C22" s="270">
        <f>'生野区・東成区・城東区'!$E$19</f>
        <v>0</v>
      </c>
      <c r="D22" s="270">
        <f>'生野区・東成区・城東区'!$K$19</f>
        <v>0</v>
      </c>
      <c r="E22" s="270">
        <f>'生野区・東成区・城東区'!$Q$19</f>
        <v>0</v>
      </c>
      <c r="F22" s="270">
        <f>'生野区・東成区・城東区'!$W$19</f>
        <v>0</v>
      </c>
      <c r="G22" s="270">
        <v>0</v>
      </c>
      <c r="H22" s="270">
        <v>0</v>
      </c>
      <c r="I22" s="270">
        <v>0</v>
      </c>
      <c r="J22" s="270">
        <f t="shared" si="1"/>
        <v>0</v>
      </c>
      <c r="K22" s="270">
        <f>'生野区・東成区・城東区'!$R$5</f>
        <v>0</v>
      </c>
      <c r="L22" s="270">
        <f t="shared" si="2"/>
        <v>0</v>
      </c>
    </row>
    <row r="23" spans="1:12" s="267" customFormat="1" ht="21" customHeight="1" hidden="1">
      <c r="A23" s="268">
        <v>118</v>
      </c>
      <c r="B23" s="269" t="s">
        <v>1008</v>
      </c>
      <c r="C23" s="270">
        <f>'生野区・東成区・城東区'!$E$34</f>
        <v>0</v>
      </c>
      <c r="D23" s="270">
        <f>'生野区・東成区・城東区'!$K$34</f>
        <v>0</v>
      </c>
      <c r="E23" s="270">
        <f>'生野区・東成区・城東区'!$Q$34</f>
        <v>0</v>
      </c>
      <c r="F23" s="270">
        <f>'生野区・東成区・城東区'!$W$34</f>
        <v>0</v>
      </c>
      <c r="G23" s="270">
        <v>0</v>
      </c>
      <c r="H23" s="270">
        <v>0</v>
      </c>
      <c r="I23" s="270">
        <v>0</v>
      </c>
      <c r="J23" s="270">
        <f t="shared" si="1"/>
        <v>0</v>
      </c>
      <c r="K23" s="270">
        <f>'生野区・東成区・城東区'!$R$20</f>
        <v>0</v>
      </c>
      <c r="L23" s="270">
        <f t="shared" si="2"/>
        <v>0</v>
      </c>
    </row>
    <row r="24" spans="1:12" s="267" customFormat="1" ht="21" customHeight="1" hidden="1">
      <c r="A24" s="268">
        <v>119</v>
      </c>
      <c r="B24" s="269" t="s">
        <v>1009</v>
      </c>
      <c r="C24" s="270">
        <f>'生野区・東成区・城東区'!$E$49</f>
        <v>0</v>
      </c>
      <c r="D24" s="270">
        <f>'生野区・東成区・城東区'!$K$49</f>
        <v>0</v>
      </c>
      <c r="E24" s="270">
        <f>'生野区・東成区・城東区'!$Q$49</f>
        <v>0</v>
      </c>
      <c r="F24" s="270">
        <f>'生野区・東成区・城東区'!$W$49</f>
        <v>0</v>
      </c>
      <c r="G24" s="270">
        <v>0</v>
      </c>
      <c r="H24" s="270">
        <v>0</v>
      </c>
      <c r="I24" s="270">
        <v>0</v>
      </c>
      <c r="J24" s="270">
        <f t="shared" si="1"/>
        <v>0</v>
      </c>
      <c r="K24" s="270">
        <f>'生野区・東成区・城東区'!$R$35</f>
        <v>0</v>
      </c>
      <c r="L24" s="270">
        <f t="shared" si="2"/>
        <v>0</v>
      </c>
    </row>
    <row r="25" spans="1:12" s="267" customFormat="1" ht="21" customHeight="1" hidden="1">
      <c r="A25" s="268">
        <v>120</v>
      </c>
      <c r="B25" s="269" t="s">
        <v>1010</v>
      </c>
      <c r="C25" s="270">
        <f>'鶴見区・住吉区'!$E$19</f>
        <v>0</v>
      </c>
      <c r="D25" s="270">
        <f>'鶴見区・住吉区'!$K$19</f>
        <v>0</v>
      </c>
      <c r="E25" s="270">
        <f>'鶴見区・住吉区'!$Q$19</f>
        <v>0</v>
      </c>
      <c r="F25" s="270">
        <f>'鶴見区・住吉区'!$W$19</f>
        <v>0</v>
      </c>
      <c r="G25" s="270">
        <v>0</v>
      </c>
      <c r="H25" s="270">
        <v>0</v>
      </c>
      <c r="I25" s="270">
        <v>0</v>
      </c>
      <c r="J25" s="270">
        <f t="shared" si="1"/>
        <v>0</v>
      </c>
      <c r="K25" s="270">
        <f>'鶴見区・住吉区'!$R$5</f>
        <v>0</v>
      </c>
      <c r="L25" s="270">
        <f t="shared" si="2"/>
        <v>0</v>
      </c>
    </row>
    <row r="26" spans="1:12" s="267" customFormat="1" ht="21" customHeight="1" hidden="1">
      <c r="A26" s="268">
        <v>121</v>
      </c>
      <c r="B26" s="269" t="s">
        <v>1011</v>
      </c>
      <c r="C26" s="270">
        <f>'鶴見区・住吉区'!$E$34</f>
        <v>0</v>
      </c>
      <c r="D26" s="270">
        <f>'鶴見区・住吉区'!$K$34</f>
        <v>0</v>
      </c>
      <c r="E26" s="270">
        <f>'鶴見区・住吉区'!$Q$34</f>
        <v>0</v>
      </c>
      <c r="F26" s="270">
        <f>'鶴見区・住吉区'!$W$34</f>
        <v>0</v>
      </c>
      <c r="G26" s="270">
        <v>0</v>
      </c>
      <c r="H26" s="270">
        <v>0</v>
      </c>
      <c r="I26" s="270">
        <v>0</v>
      </c>
      <c r="J26" s="270">
        <f t="shared" si="1"/>
        <v>0</v>
      </c>
      <c r="K26" s="270">
        <f>'鶴見区・住吉区'!$R$20</f>
        <v>0</v>
      </c>
      <c r="L26" s="270">
        <f t="shared" si="2"/>
        <v>0</v>
      </c>
    </row>
    <row r="27" spans="1:12" s="267" customFormat="1" ht="21" customHeight="1" hidden="1">
      <c r="A27" s="268">
        <v>122</v>
      </c>
      <c r="B27" s="269" t="s">
        <v>1012</v>
      </c>
      <c r="C27" s="270">
        <f>'東住吉区・住之江区・平野区'!$E$19</f>
        <v>0</v>
      </c>
      <c r="D27" s="270">
        <f>'東住吉区・住之江区・平野区'!$K$19</f>
        <v>0</v>
      </c>
      <c r="E27" s="270">
        <f>'東住吉区・住之江区・平野区'!$Q$19</f>
        <v>0</v>
      </c>
      <c r="F27" s="270">
        <f>'東住吉区・住之江区・平野区'!$W$19</f>
        <v>0</v>
      </c>
      <c r="G27" s="270">
        <v>0</v>
      </c>
      <c r="H27" s="270">
        <v>0</v>
      </c>
      <c r="I27" s="270">
        <v>0</v>
      </c>
      <c r="J27" s="270">
        <f t="shared" si="1"/>
        <v>0</v>
      </c>
      <c r="K27" s="270">
        <f>'東住吉区・住之江区・平野区'!$R$5</f>
        <v>0</v>
      </c>
      <c r="L27" s="270">
        <f t="shared" si="2"/>
        <v>0</v>
      </c>
    </row>
    <row r="28" spans="1:12" s="267" customFormat="1" ht="21" customHeight="1" hidden="1">
      <c r="A28" s="268">
        <v>123</v>
      </c>
      <c r="B28" s="269" t="s">
        <v>1013</v>
      </c>
      <c r="C28" s="270">
        <f>'東住吉区・住之江区・平野区'!$E$34</f>
        <v>0</v>
      </c>
      <c r="D28" s="270">
        <f>'東住吉区・住之江区・平野区'!$K$34</f>
        <v>0</v>
      </c>
      <c r="E28" s="270">
        <f>'東住吉区・住之江区・平野区'!$Q$34</f>
        <v>0</v>
      </c>
      <c r="F28" s="270">
        <f>'東住吉区・住之江区・平野区'!$W$34</f>
        <v>0</v>
      </c>
      <c r="G28" s="270">
        <v>0</v>
      </c>
      <c r="H28" s="270">
        <v>0</v>
      </c>
      <c r="I28" s="270">
        <v>0</v>
      </c>
      <c r="J28" s="270">
        <f t="shared" si="1"/>
        <v>0</v>
      </c>
      <c r="K28" s="270">
        <f>'東住吉区・住之江区・平野区'!$R$20</f>
        <v>0</v>
      </c>
      <c r="L28" s="270">
        <f t="shared" si="2"/>
        <v>0</v>
      </c>
    </row>
    <row r="29" spans="1:12" s="267" customFormat="1" ht="21" customHeight="1" hidden="1">
      <c r="A29" s="268">
        <v>124</v>
      </c>
      <c r="B29" s="269" t="s">
        <v>1014</v>
      </c>
      <c r="C29" s="270">
        <f>'東住吉区・住之江区・平野区'!$E$49</f>
        <v>0</v>
      </c>
      <c r="D29" s="270">
        <f>'東住吉区・住之江区・平野区'!$K$49</f>
        <v>0</v>
      </c>
      <c r="E29" s="270">
        <f>'東住吉区・住之江区・平野区'!$Q$49</f>
        <v>0</v>
      </c>
      <c r="F29" s="270">
        <f>'東住吉区・住之江区・平野区'!$W$49</f>
        <v>0</v>
      </c>
      <c r="G29" s="270">
        <v>0</v>
      </c>
      <c r="H29" s="270">
        <v>0</v>
      </c>
      <c r="I29" s="270">
        <v>0</v>
      </c>
      <c r="J29" s="270">
        <f t="shared" si="1"/>
        <v>0</v>
      </c>
      <c r="K29" s="270">
        <f>'東住吉区・住之江区・平野区'!$R$35</f>
        <v>0</v>
      </c>
      <c r="L29" s="270">
        <f t="shared" si="2"/>
        <v>0</v>
      </c>
    </row>
    <row r="30" spans="1:12" s="267" customFormat="1" ht="21" customHeight="1" hidden="1">
      <c r="A30" s="268">
        <v>125</v>
      </c>
      <c r="B30" s="269" t="s">
        <v>74</v>
      </c>
      <c r="C30" s="270">
        <f>'豊中市'!$E$49</f>
        <v>0</v>
      </c>
      <c r="D30" s="270">
        <f>'豊中市'!$K$49</f>
        <v>0</v>
      </c>
      <c r="E30" s="270">
        <f>'豊中市'!$Q$49</f>
        <v>0</v>
      </c>
      <c r="F30" s="270">
        <f>'豊中市'!$W$49</f>
        <v>0</v>
      </c>
      <c r="G30" s="270">
        <v>0</v>
      </c>
      <c r="H30" s="270">
        <v>0</v>
      </c>
      <c r="I30" s="270">
        <v>0</v>
      </c>
      <c r="J30" s="270">
        <f t="shared" si="1"/>
        <v>0</v>
      </c>
      <c r="K30" s="270">
        <f>'豊中市'!$R$5</f>
        <v>0</v>
      </c>
      <c r="L30" s="270">
        <f t="shared" si="2"/>
        <v>0</v>
      </c>
    </row>
    <row r="31" spans="1:12" s="267" customFormat="1" ht="21" customHeight="1" hidden="1">
      <c r="A31" s="268">
        <v>126</v>
      </c>
      <c r="B31" s="269" t="s">
        <v>75</v>
      </c>
      <c r="C31" s="270">
        <f>'箕面市・吹田市'!$E$19</f>
        <v>0</v>
      </c>
      <c r="D31" s="270">
        <f>'箕面市・吹田市'!$K$19</f>
        <v>0</v>
      </c>
      <c r="E31" s="270">
        <f>'箕面市・吹田市'!$Q$19</f>
        <v>0</v>
      </c>
      <c r="F31" s="270">
        <f>'箕面市・吹田市'!$W$19</f>
        <v>0</v>
      </c>
      <c r="G31" s="270">
        <v>0</v>
      </c>
      <c r="H31" s="270">
        <v>0</v>
      </c>
      <c r="I31" s="270">
        <v>0</v>
      </c>
      <c r="J31" s="270">
        <f t="shared" si="1"/>
        <v>0</v>
      </c>
      <c r="K31" s="270">
        <f>'箕面市・吹田市'!$R$5</f>
        <v>0</v>
      </c>
      <c r="L31" s="270">
        <f t="shared" si="2"/>
        <v>0</v>
      </c>
    </row>
    <row r="32" spans="1:12" s="267" customFormat="1" ht="21" customHeight="1" hidden="1">
      <c r="A32" s="268">
        <v>127</v>
      </c>
      <c r="B32" s="269" t="s">
        <v>76</v>
      </c>
      <c r="C32" s="270">
        <f>'箕面市・吹田市'!$E$49</f>
        <v>0</v>
      </c>
      <c r="D32" s="270">
        <f>'箕面市・吹田市'!$K$49</f>
        <v>0</v>
      </c>
      <c r="E32" s="270">
        <f>'箕面市・吹田市'!$Q$49</f>
        <v>0</v>
      </c>
      <c r="F32" s="270">
        <f>'箕面市・吹田市'!$W$49</f>
        <v>0</v>
      </c>
      <c r="G32" s="270">
        <v>0</v>
      </c>
      <c r="H32" s="270">
        <v>0</v>
      </c>
      <c r="I32" s="270">
        <v>0</v>
      </c>
      <c r="J32" s="270">
        <f t="shared" si="1"/>
        <v>0</v>
      </c>
      <c r="K32" s="270">
        <f>'箕面市・吹田市'!$R$20</f>
        <v>0</v>
      </c>
      <c r="L32" s="270">
        <f t="shared" si="2"/>
        <v>0</v>
      </c>
    </row>
    <row r="33" spans="1:12" s="267" customFormat="1" ht="21" customHeight="1" hidden="1">
      <c r="A33" s="268">
        <v>128</v>
      </c>
      <c r="B33" s="269" t="s">
        <v>77</v>
      </c>
      <c r="C33" s="270">
        <f>'茨木市・摂津市'!$E$34</f>
        <v>0</v>
      </c>
      <c r="D33" s="270">
        <f>'茨木市・摂津市'!$K$34</f>
        <v>0</v>
      </c>
      <c r="E33" s="270">
        <f>'茨木市・摂津市'!$Q$34</f>
        <v>0</v>
      </c>
      <c r="F33" s="270">
        <f>'茨木市・摂津市'!$W$34</f>
        <v>0</v>
      </c>
      <c r="G33" s="270">
        <v>0</v>
      </c>
      <c r="H33" s="270">
        <v>0</v>
      </c>
      <c r="I33" s="270">
        <v>0</v>
      </c>
      <c r="J33" s="270">
        <f t="shared" si="1"/>
        <v>0</v>
      </c>
      <c r="K33" s="270">
        <f>'茨木市・摂津市'!$R$5</f>
        <v>0</v>
      </c>
      <c r="L33" s="270">
        <f t="shared" si="2"/>
        <v>0</v>
      </c>
    </row>
    <row r="34" spans="1:12" s="267" customFormat="1" ht="21" customHeight="1" hidden="1">
      <c r="A34" s="268">
        <v>129</v>
      </c>
      <c r="B34" s="269" t="s">
        <v>78</v>
      </c>
      <c r="C34" s="270">
        <f>'茨木市・摂津市'!$E$49</f>
        <v>0</v>
      </c>
      <c r="D34" s="270">
        <f>'茨木市・摂津市'!$K$49</f>
        <v>0</v>
      </c>
      <c r="E34" s="270">
        <f>'茨木市・摂津市'!$Q$49</f>
        <v>0</v>
      </c>
      <c r="F34" s="270">
        <f>'茨木市・摂津市'!$W$49</f>
        <v>0</v>
      </c>
      <c r="G34" s="270">
        <v>0</v>
      </c>
      <c r="H34" s="270">
        <v>0</v>
      </c>
      <c r="I34" s="270">
        <v>0</v>
      </c>
      <c r="J34" s="270">
        <f t="shared" si="1"/>
        <v>0</v>
      </c>
      <c r="K34" s="270">
        <f>'茨木市・摂津市'!$R$35</f>
        <v>0</v>
      </c>
      <c r="L34" s="270">
        <f t="shared" si="2"/>
        <v>0</v>
      </c>
    </row>
    <row r="35" spans="1:12" s="267" customFormat="1" ht="21" customHeight="1" hidden="1">
      <c r="A35" s="268">
        <v>130</v>
      </c>
      <c r="B35" s="269" t="s">
        <v>79</v>
      </c>
      <c r="C35" s="270">
        <f>'高槻市・三島郡・池田市'!$E$27</f>
        <v>0</v>
      </c>
      <c r="D35" s="270">
        <f>'高槻市・三島郡・池田市'!$K$27</f>
        <v>0</v>
      </c>
      <c r="E35" s="270">
        <f>'高槻市・三島郡・池田市'!$Q$27</f>
        <v>0</v>
      </c>
      <c r="F35" s="270">
        <f>'高槻市・三島郡・池田市'!$W$27</f>
        <v>0</v>
      </c>
      <c r="G35" s="270">
        <v>0</v>
      </c>
      <c r="H35" s="270">
        <v>0</v>
      </c>
      <c r="I35" s="270">
        <v>0</v>
      </c>
      <c r="J35" s="270">
        <f t="shared" si="1"/>
        <v>0</v>
      </c>
      <c r="K35" s="270">
        <f>'高槻市・三島郡・池田市'!$R$5</f>
        <v>0</v>
      </c>
      <c r="L35" s="270">
        <f t="shared" si="2"/>
        <v>0</v>
      </c>
    </row>
    <row r="36" spans="1:12" s="267" customFormat="1" ht="21" customHeight="1" hidden="1">
      <c r="A36" s="268">
        <v>131</v>
      </c>
      <c r="B36" s="269" t="s">
        <v>80</v>
      </c>
      <c r="C36" s="270">
        <f>'高槻市・三島郡・池田市'!$E$34</f>
        <v>0</v>
      </c>
      <c r="D36" s="270">
        <f>'高槻市・三島郡・池田市'!$K$34</f>
        <v>0</v>
      </c>
      <c r="E36" s="270">
        <f>'高槻市・三島郡・池田市'!$Q$34</f>
        <v>0</v>
      </c>
      <c r="F36" s="270">
        <f>'高槻市・三島郡・池田市'!$W$34</f>
        <v>0</v>
      </c>
      <c r="G36" s="270">
        <v>0</v>
      </c>
      <c r="H36" s="270">
        <v>0</v>
      </c>
      <c r="I36" s="270">
        <v>0</v>
      </c>
      <c r="J36" s="270">
        <f t="shared" si="1"/>
        <v>0</v>
      </c>
      <c r="K36" s="270">
        <f>'高槻市・三島郡・池田市'!$R$28</f>
        <v>0</v>
      </c>
      <c r="L36" s="270">
        <f t="shared" si="2"/>
        <v>0</v>
      </c>
    </row>
    <row r="37" spans="1:12" s="267" customFormat="1" ht="21" customHeight="1" hidden="1">
      <c r="A37" s="268">
        <v>132</v>
      </c>
      <c r="B37" s="269" t="s">
        <v>81</v>
      </c>
      <c r="C37" s="270">
        <f>'高槻市・三島郡・池田市'!$E$49</f>
        <v>0</v>
      </c>
      <c r="D37" s="270">
        <f>'高槻市・三島郡・池田市'!$K$49</f>
        <v>0</v>
      </c>
      <c r="E37" s="270">
        <f>'高槻市・三島郡・池田市'!$Q$49</f>
        <v>0</v>
      </c>
      <c r="F37" s="270">
        <f>'高槻市・三島郡・池田市'!$W$49</f>
        <v>0</v>
      </c>
      <c r="G37" s="270">
        <v>0</v>
      </c>
      <c r="H37" s="270">
        <v>0</v>
      </c>
      <c r="I37" s="270">
        <v>0</v>
      </c>
      <c r="J37" s="270">
        <f t="shared" si="1"/>
        <v>0</v>
      </c>
      <c r="K37" s="270">
        <f>'高槻市・三島郡・池田市'!$R$35</f>
        <v>0</v>
      </c>
      <c r="L37" s="270">
        <f t="shared" si="2"/>
        <v>0</v>
      </c>
    </row>
    <row r="38" spans="1:12" s="267" customFormat="1" ht="21" customHeight="1" hidden="1">
      <c r="A38" s="268">
        <v>133</v>
      </c>
      <c r="B38" s="269" t="s">
        <v>82</v>
      </c>
      <c r="C38" s="270">
        <f>'枚方市'!$E$49</f>
        <v>0</v>
      </c>
      <c r="D38" s="270">
        <f>'枚方市'!$K$49</f>
        <v>0</v>
      </c>
      <c r="E38" s="270">
        <f>'枚方市'!$Q$49</f>
        <v>0</v>
      </c>
      <c r="F38" s="270">
        <f>'枚方市'!$W$49</f>
        <v>0</v>
      </c>
      <c r="G38" s="270">
        <v>0</v>
      </c>
      <c r="H38" s="270">
        <v>0</v>
      </c>
      <c r="I38" s="270">
        <v>0</v>
      </c>
      <c r="J38" s="270">
        <f t="shared" si="1"/>
        <v>0</v>
      </c>
      <c r="K38" s="270">
        <f>'枚方市'!$R$5</f>
        <v>0</v>
      </c>
      <c r="L38" s="270">
        <f t="shared" si="2"/>
        <v>0</v>
      </c>
    </row>
    <row r="39" spans="1:12" s="267" customFormat="1" ht="21" customHeight="1" hidden="1">
      <c r="A39" s="268">
        <v>134</v>
      </c>
      <c r="B39" s="269" t="s">
        <v>83</v>
      </c>
      <c r="C39" s="270">
        <f>'門真市・寝屋川市'!$E$19</f>
        <v>0</v>
      </c>
      <c r="D39" s="270">
        <f>'門真市・寝屋川市'!$K$19</f>
        <v>0</v>
      </c>
      <c r="E39" s="270">
        <f>'門真市・寝屋川市'!$Q$19</f>
        <v>0</v>
      </c>
      <c r="F39" s="270">
        <f>'門真市・寝屋川市'!$W$19</f>
        <v>0</v>
      </c>
      <c r="G39" s="270">
        <v>0</v>
      </c>
      <c r="H39" s="270">
        <v>0</v>
      </c>
      <c r="I39" s="270">
        <v>0</v>
      </c>
      <c r="J39" s="270">
        <f t="shared" si="1"/>
        <v>0</v>
      </c>
      <c r="K39" s="270">
        <f>'門真市・寝屋川市'!$R$5</f>
        <v>0</v>
      </c>
      <c r="L39" s="270">
        <f t="shared" si="2"/>
        <v>0</v>
      </c>
    </row>
    <row r="40" spans="1:12" s="267" customFormat="1" ht="21" customHeight="1" hidden="1">
      <c r="A40" s="268">
        <v>135</v>
      </c>
      <c r="B40" s="269" t="s">
        <v>84</v>
      </c>
      <c r="C40" s="270">
        <f>'門真市・寝屋川市'!$E$49</f>
        <v>0</v>
      </c>
      <c r="D40" s="270">
        <f>'門真市・寝屋川市'!$K$49</f>
        <v>0</v>
      </c>
      <c r="E40" s="270">
        <f>'門真市・寝屋川市'!$Q$49</f>
        <v>0</v>
      </c>
      <c r="F40" s="270">
        <f>'門真市・寝屋川市'!$W$49</f>
        <v>0</v>
      </c>
      <c r="G40" s="270">
        <v>0</v>
      </c>
      <c r="H40" s="270">
        <v>0</v>
      </c>
      <c r="I40" s="270">
        <v>0</v>
      </c>
      <c r="J40" s="270">
        <f t="shared" si="1"/>
        <v>0</v>
      </c>
      <c r="K40" s="270">
        <f>'門真市・寝屋川市'!$R$20</f>
        <v>0</v>
      </c>
      <c r="L40" s="270">
        <f t="shared" si="2"/>
        <v>0</v>
      </c>
    </row>
    <row r="41" spans="1:12" s="267" customFormat="1" ht="21" customHeight="1" hidden="1">
      <c r="A41" s="268">
        <v>136</v>
      </c>
      <c r="B41" s="269" t="s">
        <v>85</v>
      </c>
      <c r="C41" s="270">
        <f>'守口市・交野市・四条畷市'!$E$19</f>
        <v>0</v>
      </c>
      <c r="D41" s="270">
        <f>'守口市・交野市・四条畷市'!$K$19</f>
        <v>0</v>
      </c>
      <c r="E41" s="270">
        <f>'守口市・交野市・四条畷市'!$Q$19</f>
        <v>0</v>
      </c>
      <c r="F41" s="270">
        <f>'守口市・交野市・四条畷市'!$W$19</f>
        <v>0</v>
      </c>
      <c r="G41" s="270">
        <v>0</v>
      </c>
      <c r="H41" s="270">
        <v>0</v>
      </c>
      <c r="I41" s="270">
        <v>0</v>
      </c>
      <c r="J41" s="270">
        <f t="shared" si="1"/>
        <v>0</v>
      </c>
      <c r="K41" s="270">
        <f>'守口市・交野市・四条畷市'!$R$5</f>
        <v>0</v>
      </c>
      <c r="L41" s="270">
        <f t="shared" si="2"/>
        <v>0</v>
      </c>
    </row>
    <row r="42" spans="1:12" s="267" customFormat="1" ht="21" customHeight="1" hidden="1">
      <c r="A42" s="268">
        <v>137</v>
      </c>
      <c r="B42" s="269" t="s">
        <v>86</v>
      </c>
      <c r="C42" s="270">
        <f>'守口市・交野市・四条畷市'!$E$34</f>
        <v>0</v>
      </c>
      <c r="D42" s="270">
        <f>'守口市・交野市・四条畷市'!$K$34</f>
        <v>0</v>
      </c>
      <c r="E42" s="270">
        <f>'守口市・交野市・四条畷市'!$Q$34</f>
        <v>0</v>
      </c>
      <c r="F42" s="270">
        <f>'守口市・交野市・四条畷市'!$W$34</f>
        <v>0</v>
      </c>
      <c r="G42" s="270">
        <v>0</v>
      </c>
      <c r="H42" s="270">
        <v>0</v>
      </c>
      <c r="I42" s="270">
        <v>0</v>
      </c>
      <c r="J42" s="270">
        <f t="shared" si="1"/>
        <v>0</v>
      </c>
      <c r="K42" s="270">
        <f>'守口市・交野市・四条畷市'!$R$20</f>
        <v>0</v>
      </c>
      <c r="L42" s="270">
        <f t="shared" si="2"/>
        <v>0</v>
      </c>
    </row>
    <row r="43" spans="1:12" s="267" customFormat="1" ht="21" customHeight="1" hidden="1">
      <c r="A43" s="268">
        <v>138</v>
      </c>
      <c r="B43" s="269" t="s">
        <v>87</v>
      </c>
      <c r="C43" s="270">
        <f>'守口市・交野市・四条畷市'!$E$49</f>
        <v>0</v>
      </c>
      <c r="D43" s="270">
        <f>'守口市・交野市・四条畷市'!$K$49</f>
        <v>0</v>
      </c>
      <c r="E43" s="270">
        <f>'守口市・交野市・四条畷市'!$Q$49</f>
        <v>0</v>
      </c>
      <c r="F43" s="270">
        <f>'守口市・交野市・四条畷市'!$W$49</f>
        <v>0</v>
      </c>
      <c r="G43" s="270">
        <v>0</v>
      </c>
      <c r="H43" s="270">
        <v>0</v>
      </c>
      <c r="I43" s="270">
        <v>0</v>
      </c>
      <c r="J43" s="270">
        <f t="shared" si="1"/>
        <v>0</v>
      </c>
      <c r="K43" s="270">
        <f>'守口市・交野市・四条畷市'!$R$35</f>
        <v>0</v>
      </c>
      <c r="L43" s="270">
        <f t="shared" si="2"/>
        <v>0</v>
      </c>
    </row>
    <row r="44" spans="1:12" s="267" customFormat="1" ht="21" customHeight="1" hidden="1">
      <c r="A44" s="268">
        <v>139</v>
      </c>
      <c r="B44" s="269" t="s">
        <v>88</v>
      </c>
      <c r="C44" s="270">
        <f>'大東市・八尾市'!$E$19</f>
        <v>0</v>
      </c>
      <c r="D44" s="270">
        <f>'大東市・八尾市'!$K$19</f>
        <v>0</v>
      </c>
      <c r="E44" s="270">
        <f>'大東市・八尾市'!$Q$19</f>
        <v>0</v>
      </c>
      <c r="F44" s="270">
        <f>'大東市・八尾市'!$W$19</f>
        <v>0</v>
      </c>
      <c r="G44" s="270">
        <v>0</v>
      </c>
      <c r="H44" s="270">
        <v>0</v>
      </c>
      <c r="I44" s="270">
        <v>0</v>
      </c>
      <c r="J44" s="270">
        <f t="shared" si="1"/>
        <v>0</v>
      </c>
      <c r="K44" s="270">
        <f>'大東市・八尾市'!$R$5</f>
        <v>0</v>
      </c>
      <c r="L44" s="270">
        <f t="shared" si="2"/>
        <v>0</v>
      </c>
    </row>
    <row r="45" spans="1:12" s="267" customFormat="1" ht="21" customHeight="1" hidden="1">
      <c r="A45" s="268">
        <v>140</v>
      </c>
      <c r="B45" s="269" t="s">
        <v>89</v>
      </c>
      <c r="C45" s="270">
        <f>'大東市・八尾市'!$E$49</f>
        <v>0</v>
      </c>
      <c r="D45" s="270">
        <f>'大東市・八尾市'!$K$49</f>
        <v>0</v>
      </c>
      <c r="E45" s="270">
        <f>'大東市・八尾市'!$Q$49</f>
        <v>0</v>
      </c>
      <c r="F45" s="270">
        <f>'大東市・八尾市'!$W$49</f>
        <v>0</v>
      </c>
      <c r="G45" s="270">
        <v>0</v>
      </c>
      <c r="H45" s="270">
        <v>0</v>
      </c>
      <c r="I45" s="270">
        <v>0</v>
      </c>
      <c r="J45" s="270">
        <f t="shared" si="1"/>
        <v>0</v>
      </c>
      <c r="K45" s="270">
        <f>'大東市・八尾市'!$R$20</f>
        <v>0</v>
      </c>
      <c r="L45" s="270">
        <f t="shared" si="2"/>
        <v>0</v>
      </c>
    </row>
    <row r="46" spans="1:12" s="267" customFormat="1" ht="21" customHeight="1" hidden="1">
      <c r="A46" s="268">
        <v>141</v>
      </c>
      <c r="B46" s="269" t="s">
        <v>90</v>
      </c>
      <c r="C46" s="270">
        <f>'東大阪市'!$E$49</f>
        <v>0</v>
      </c>
      <c r="D46" s="270">
        <f>'東大阪市'!$K$49</f>
        <v>0</v>
      </c>
      <c r="E46" s="270">
        <f>'東大阪市'!$Q$49</f>
        <v>0</v>
      </c>
      <c r="F46" s="270">
        <f>'東大阪市'!$W$49</f>
        <v>0</v>
      </c>
      <c r="G46" s="270">
        <v>0</v>
      </c>
      <c r="H46" s="270">
        <v>0</v>
      </c>
      <c r="I46" s="270">
        <v>0</v>
      </c>
      <c r="J46" s="270">
        <f>SUM(C46:I46)</f>
        <v>0</v>
      </c>
      <c r="K46" s="270">
        <f>'東大阪市'!$R$5</f>
        <v>0</v>
      </c>
      <c r="L46" s="270">
        <f>K46+J46</f>
        <v>0</v>
      </c>
    </row>
    <row r="47" spans="1:12" s="267" customFormat="1" ht="21" customHeight="1" hidden="1">
      <c r="A47" s="268">
        <v>142</v>
      </c>
      <c r="B47" s="269" t="s">
        <v>91</v>
      </c>
      <c r="C47" s="270">
        <f>'柏原市・松原市・羽曳野市'!$E$19</f>
        <v>0</v>
      </c>
      <c r="D47" s="270">
        <f>'柏原市・松原市・羽曳野市'!$K$19</f>
        <v>0</v>
      </c>
      <c r="E47" s="270">
        <f>'柏原市・松原市・羽曳野市'!$Q$19</f>
        <v>0</v>
      </c>
      <c r="F47" s="270">
        <f>'柏原市・松原市・羽曳野市'!$W$19</f>
        <v>0</v>
      </c>
      <c r="G47" s="270">
        <v>0</v>
      </c>
      <c r="H47" s="270">
        <v>0</v>
      </c>
      <c r="I47" s="270">
        <v>0</v>
      </c>
      <c r="J47" s="270">
        <f t="shared" si="1"/>
        <v>0</v>
      </c>
      <c r="K47" s="270">
        <f>'柏原市・松原市・羽曳野市'!$R$5</f>
        <v>0</v>
      </c>
      <c r="L47" s="270">
        <f t="shared" si="2"/>
        <v>0</v>
      </c>
    </row>
    <row r="48" spans="1:12" s="267" customFormat="1" ht="21" customHeight="1" hidden="1">
      <c r="A48" s="268">
        <v>143</v>
      </c>
      <c r="B48" s="269" t="s">
        <v>92</v>
      </c>
      <c r="C48" s="270">
        <f>'柏原市・松原市・羽曳野市'!$E$34</f>
        <v>0</v>
      </c>
      <c r="D48" s="270">
        <f>'柏原市・松原市・羽曳野市'!$K$34</f>
        <v>0</v>
      </c>
      <c r="E48" s="270">
        <f>'柏原市・松原市・羽曳野市'!$Q$34</f>
        <v>0</v>
      </c>
      <c r="F48" s="270">
        <f>'柏原市・松原市・羽曳野市'!$W$34</f>
        <v>0</v>
      </c>
      <c r="G48" s="270">
        <v>0</v>
      </c>
      <c r="H48" s="270">
        <v>0</v>
      </c>
      <c r="I48" s="270">
        <v>0</v>
      </c>
      <c r="J48" s="270">
        <f t="shared" si="1"/>
        <v>0</v>
      </c>
      <c r="K48" s="270">
        <f>'柏原市・松原市・羽曳野市'!$R$20</f>
        <v>0</v>
      </c>
      <c r="L48" s="270">
        <f t="shared" si="2"/>
        <v>0</v>
      </c>
    </row>
    <row r="49" spans="1:12" s="267" customFormat="1" ht="21" customHeight="1" hidden="1">
      <c r="A49" s="268">
        <v>144</v>
      </c>
      <c r="B49" s="269" t="s">
        <v>247</v>
      </c>
      <c r="C49" s="270">
        <f>'柏原市・松原市・羽曳野市'!$E$49</f>
        <v>0</v>
      </c>
      <c r="D49" s="270">
        <f>'柏原市・松原市・羽曳野市'!$K$49</f>
        <v>0</v>
      </c>
      <c r="E49" s="270">
        <f>'柏原市・松原市・羽曳野市'!$Q$49</f>
        <v>0</v>
      </c>
      <c r="F49" s="270">
        <f>'柏原市・松原市・羽曳野市'!$W$49</f>
        <v>0</v>
      </c>
      <c r="G49" s="270">
        <v>0</v>
      </c>
      <c r="H49" s="270">
        <v>0</v>
      </c>
      <c r="I49" s="270">
        <v>0</v>
      </c>
      <c r="J49" s="270">
        <f t="shared" si="1"/>
        <v>0</v>
      </c>
      <c r="K49" s="270">
        <f>'柏原市・松原市・羽曳野市'!$R$35</f>
        <v>0</v>
      </c>
      <c r="L49" s="270">
        <f t="shared" si="2"/>
        <v>0</v>
      </c>
    </row>
    <row r="50" spans="1:12" s="267" customFormat="1" ht="21" customHeight="1" hidden="1">
      <c r="A50" s="268">
        <v>145</v>
      </c>
      <c r="B50" s="269" t="s">
        <v>93</v>
      </c>
      <c r="C50" s="270">
        <f>'藤井寺市・富田林市・河内長野市'!$E$19</f>
        <v>0</v>
      </c>
      <c r="D50" s="270">
        <f>'藤井寺市・富田林市・河内長野市'!$K$19</f>
        <v>0</v>
      </c>
      <c r="E50" s="270">
        <f>'藤井寺市・富田林市・河内長野市'!$Q$19</f>
        <v>0</v>
      </c>
      <c r="F50" s="270">
        <f>'藤井寺市・富田林市・河内長野市'!$W$19</f>
        <v>0</v>
      </c>
      <c r="G50" s="270">
        <v>0</v>
      </c>
      <c r="H50" s="270">
        <v>0</v>
      </c>
      <c r="I50" s="270">
        <v>0</v>
      </c>
      <c r="J50" s="270">
        <f t="shared" si="1"/>
        <v>0</v>
      </c>
      <c r="K50" s="270">
        <f>'藤井寺市・富田林市・河内長野市'!$R$5</f>
        <v>0</v>
      </c>
      <c r="L50" s="270">
        <f t="shared" si="2"/>
        <v>0</v>
      </c>
    </row>
    <row r="51" spans="1:12" s="267" customFormat="1" ht="21" customHeight="1" hidden="1">
      <c r="A51" s="268">
        <v>146</v>
      </c>
      <c r="B51" s="269" t="s">
        <v>246</v>
      </c>
      <c r="C51" s="270">
        <f>'藤井寺市・富田林市・河内長野市'!$E$34</f>
        <v>0</v>
      </c>
      <c r="D51" s="270">
        <f>'藤井寺市・富田林市・河内長野市'!$K$34</f>
        <v>0</v>
      </c>
      <c r="E51" s="270">
        <f>'藤井寺市・富田林市・河内長野市'!$Q$34</f>
        <v>0</v>
      </c>
      <c r="F51" s="270">
        <f>'藤井寺市・富田林市・河内長野市'!$W$34</f>
        <v>0</v>
      </c>
      <c r="G51" s="270">
        <v>0</v>
      </c>
      <c r="H51" s="270">
        <v>0</v>
      </c>
      <c r="I51" s="270">
        <v>0</v>
      </c>
      <c r="J51" s="270">
        <f t="shared" si="1"/>
        <v>0</v>
      </c>
      <c r="K51" s="270">
        <f>'藤井寺市・富田林市・河内長野市'!$R$20</f>
        <v>0</v>
      </c>
      <c r="L51" s="270">
        <f t="shared" si="2"/>
        <v>0</v>
      </c>
    </row>
    <row r="52" spans="1:12" s="267" customFormat="1" ht="21" customHeight="1" hidden="1">
      <c r="A52" s="268">
        <v>147</v>
      </c>
      <c r="B52" s="269" t="s">
        <v>557</v>
      </c>
      <c r="C52" s="270">
        <f>'藤井寺市・富田林市・河内長野市'!$E$49</f>
        <v>0</v>
      </c>
      <c r="D52" s="270">
        <f>'藤井寺市・富田林市・河内長野市'!$K$49</f>
        <v>0</v>
      </c>
      <c r="E52" s="270">
        <f>'藤井寺市・富田林市・河内長野市'!$Q$49</f>
        <v>0</v>
      </c>
      <c r="F52" s="270">
        <f>'藤井寺市・富田林市・河内長野市'!$W$49</f>
        <v>0</v>
      </c>
      <c r="G52" s="270">
        <v>0</v>
      </c>
      <c r="H52" s="270">
        <v>0</v>
      </c>
      <c r="I52" s="270">
        <v>0</v>
      </c>
      <c r="J52" s="270">
        <f t="shared" si="1"/>
        <v>0</v>
      </c>
      <c r="K52" s="270">
        <f>'藤井寺市・富田林市・河内長野市'!$R$35</f>
        <v>0</v>
      </c>
      <c r="L52" s="270">
        <f t="shared" si="2"/>
        <v>0</v>
      </c>
    </row>
    <row r="53" spans="1:12" s="267" customFormat="1" ht="21" customHeight="1" hidden="1">
      <c r="A53" s="268">
        <v>148</v>
      </c>
      <c r="B53" s="269" t="s">
        <v>245</v>
      </c>
      <c r="C53" s="270">
        <f>'南河内郡・大阪狭山市'!$E$19</f>
        <v>0</v>
      </c>
      <c r="D53" s="270">
        <f>'南河内郡・大阪狭山市'!$K$19</f>
        <v>0</v>
      </c>
      <c r="E53" s="270">
        <f>'南河内郡・大阪狭山市'!$Q$19</f>
        <v>0</v>
      </c>
      <c r="F53" s="270">
        <f>'南河内郡・大阪狭山市'!$W$19</f>
        <v>0</v>
      </c>
      <c r="G53" s="270">
        <v>0</v>
      </c>
      <c r="H53" s="270">
        <v>0</v>
      </c>
      <c r="I53" s="270">
        <v>0</v>
      </c>
      <c r="J53" s="270">
        <f t="shared" si="1"/>
        <v>0</v>
      </c>
      <c r="K53" s="270">
        <f>'南河内郡・大阪狭山市'!$R$5</f>
        <v>0</v>
      </c>
      <c r="L53" s="270">
        <f t="shared" si="2"/>
        <v>0</v>
      </c>
    </row>
    <row r="54" spans="1:12" s="267" customFormat="1" ht="21" customHeight="1" hidden="1">
      <c r="A54" s="268">
        <v>301</v>
      </c>
      <c r="B54" s="269" t="s">
        <v>248</v>
      </c>
      <c r="C54" s="270">
        <f>'堺市　堺区・中区・東区'!$E$19</f>
        <v>0</v>
      </c>
      <c r="D54" s="270">
        <f>'堺市　堺区・中区・東区'!$K$19</f>
        <v>0</v>
      </c>
      <c r="E54" s="270">
        <f>'堺市　堺区・中区・東区'!$Q$19</f>
        <v>0</v>
      </c>
      <c r="F54" s="270">
        <f>'堺市　堺区・中区・東区'!$W$19</f>
        <v>0</v>
      </c>
      <c r="G54" s="270">
        <v>0</v>
      </c>
      <c r="H54" s="270">
        <v>0</v>
      </c>
      <c r="I54" s="270">
        <v>0</v>
      </c>
      <c r="J54" s="270">
        <f t="shared" si="1"/>
        <v>0</v>
      </c>
      <c r="K54" s="270">
        <f>'堺市　堺区・中区・東区'!$R$5</f>
        <v>0</v>
      </c>
      <c r="L54" s="270">
        <f t="shared" si="2"/>
        <v>0</v>
      </c>
    </row>
    <row r="55" spans="1:12" s="267" customFormat="1" ht="21" customHeight="1" hidden="1">
      <c r="A55" s="268">
        <v>302</v>
      </c>
      <c r="B55" s="269" t="s">
        <v>249</v>
      </c>
      <c r="C55" s="270">
        <f>'堺市　堺区・中区・東区'!$E$34</f>
        <v>0</v>
      </c>
      <c r="D55" s="270">
        <f>'堺市　堺区・中区・東区'!$K$34</f>
        <v>0</v>
      </c>
      <c r="E55" s="270">
        <f>'堺市　堺区・中区・東区'!$Q$34</f>
        <v>0</v>
      </c>
      <c r="F55" s="270">
        <f>'堺市　堺区・中区・東区'!$W$34</f>
        <v>0</v>
      </c>
      <c r="G55" s="270">
        <v>0</v>
      </c>
      <c r="H55" s="270">
        <v>0</v>
      </c>
      <c r="I55" s="270">
        <v>0</v>
      </c>
      <c r="J55" s="270">
        <f t="shared" si="1"/>
        <v>0</v>
      </c>
      <c r="K55" s="270">
        <f>'堺市　堺区・中区・東区'!$R$20</f>
        <v>0</v>
      </c>
      <c r="L55" s="270">
        <f t="shared" si="2"/>
        <v>0</v>
      </c>
    </row>
    <row r="56" spans="1:12" s="267" customFormat="1" ht="21" customHeight="1" hidden="1">
      <c r="A56" s="268">
        <v>303</v>
      </c>
      <c r="B56" s="269" t="s">
        <v>250</v>
      </c>
      <c r="C56" s="270">
        <f>'堺市　堺区・中区・東区'!$E$49</f>
        <v>0</v>
      </c>
      <c r="D56" s="270">
        <f>'堺市　堺区・中区・東区'!$K$49</f>
        <v>0</v>
      </c>
      <c r="E56" s="270">
        <f>'堺市　堺区・中区・東区'!$Q$49</f>
        <v>0</v>
      </c>
      <c r="F56" s="270">
        <f>'堺市　堺区・中区・東区'!$W$49</f>
        <v>0</v>
      </c>
      <c r="G56" s="270">
        <v>0</v>
      </c>
      <c r="H56" s="270">
        <v>0</v>
      </c>
      <c r="I56" s="270">
        <v>0</v>
      </c>
      <c r="J56" s="270">
        <f t="shared" si="1"/>
        <v>0</v>
      </c>
      <c r="K56" s="270">
        <f>'堺市　堺区・中区・東区'!$R$35</f>
        <v>0</v>
      </c>
      <c r="L56" s="270">
        <f t="shared" si="2"/>
        <v>0</v>
      </c>
    </row>
    <row r="57" spans="1:12" s="267" customFormat="1" ht="21" customHeight="1" hidden="1">
      <c r="A57" s="268">
        <v>304</v>
      </c>
      <c r="B57" s="269" t="s">
        <v>251</v>
      </c>
      <c r="C57" s="270">
        <f>'堺市　西区・南区・北区・美原区'!$E$17</f>
        <v>0</v>
      </c>
      <c r="D57" s="270">
        <f>'堺市　西区・南区・北区・美原区'!$K$17</f>
        <v>0</v>
      </c>
      <c r="E57" s="270">
        <f>'堺市　西区・南区・北区・美原区'!$Q$17</f>
        <v>0</v>
      </c>
      <c r="F57" s="270">
        <f>'堺市　西区・南区・北区・美原区'!$W$17</f>
        <v>0</v>
      </c>
      <c r="G57" s="270">
        <v>0</v>
      </c>
      <c r="H57" s="270">
        <v>0</v>
      </c>
      <c r="I57" s="270">
        <v>0</v>
      </c>
      <c r="J57" s="270">
        <f t="shared" si="1"/>
        <v>0</v>
      </c>
      <c r="K57" s="270">
        <f>'堺市　西区・南区・北区・美原区'!$R$5</f>
        <v>0</v>
      </c>
      <c r="L57" s="270">
        <f t="shared" si="2"/>
        <v>0</v>
      </c>
    </row>
    <row r="58" spans="1:12" s="267" customFormat="1" ht="21" customHeight="1" hidden="1">
      <c r="A58" s="268">
        <v>305</v>
      </c>
      <c r="B58" s="269" t="s">
        <v>252</v>
      </c>
      <c r="C58" s="270">
        <f>'堺市　西区・南区・北区・美原区'!$E$30</f>
        <v>0</v>
      </c>
      <c r="D58" s="270">
        <f>'堺市　西区・南区・北区・美原区'!$K$30</f>
        <v>0</v>
      </c>
      <c r="E58" s="270">
        <f>'堺市　西区・南区・北区・美原区'!$Q$30</f>
        <v>0</v>
      </c>
      <c r="F58" s="270">
        <f>'堺市　西区・南区・北区・美原区'!$W$30</f>
        <v>0</v>
      </c>
      <c r="G58" s="270">
        <v>0</v>
      </c>
      <c r="H58" s="270">
        <v>0</v>
      </c>
      <c r="I58" s="270">
        <v>0</v>
      </c>
      <c r="J58" s="270">
        <f t="shared" si="1"/>
        <v>0</v>
      </c>
      <c r="K58" s="270">
        <f>'堺市　西区・南区・北区・美原区'!$R$18</f>
        <v>0</v>
      </c>
      <c r="L58" s="270">
        <f t="shared" si="2"/>
        <v>0</v>
      </c>
    </row>
    <row r="59" spans="1:12" s="267" customFormat="1" ht="21" customHeight="1" hidden="1">
      <c r="A59" s="268">
        <v>306</v>
      </c>
      <c r="B59" s="269" t="s">
        <v>253</v>
      </c>
      <c r="C59" s="270">
        <f>'堺市　西区・南区・北区・美原区'!$E$43</f>
        <v>0</v>
      </c>
      <c r="D59" s="270">
        <f>'堺市　西区・南区・北区・美原区'!$K$43</f>
        <v>0</v>
      </c>
      <c r="E59" s="270">
        <f>'堺市　西区・南区・北区・美原区'!$Q$43</f>
        <v>0</v>
      </c>
      <c r="F59" s="270">
        <f>'堺市　西区・南区・北区・美原区'!$W$43</f>
        <v>0</v>
      </c>
      <c r="G59" s="270">
        <v>0</v>
      </c>
      <c r="H59" s="270">
        <v>0</v>
      </c>
      <c r="I59" s="270">
        <v>0</v>
      </c>
      <c r="J59" s="270">
        <f t="shared" si="1"/>
        <v>0</v>
      </c>
      <c r="K59" s="270">
        <f>'堺市　西区・南区・北区・美原区'!$R$31</f>
        <v>0</v>
      </c>
      <c r="L59" s="270">
        <f t="shared" si="2"/>
        <v>0</v>
      </c>
    </row>
    <row r="60" spans="1:12" s="267" customFormat="1" ht="21" customHeight="1" hidden="1">
      <c r="A60" s="268">
        <v>307</v>
      </c>
      <c r="B60" s="269" t="s">
        <v>254</v>
      </c>
      <c r="C60" s="270">
        <f>'堺市　西区・南区・北区・美原区'!$E$49</f>
        <v>0</v>
      </c>
      <c r="D60" s="270">
        <f>'堺市　西区・南区・北区・美原区'!$K$49</f>
        <v>0</v>
      </c>
      <c r="E60" s="270">
        <f>'堺市　西区・南区・北区・美原区'!$Q$49</f>
        <v>0</v>
      </c>
      <c r="F60" s="270">
        <f>'堺市　西区・南区・北区・美原区'!$W$49</f>
        <v>0</v>
      </c>
      <c r="G60" s="270">
        <v>0</v>
      </c>
      <c r="H60" s="270">
        <v>0</v>
      </c>
      <c r="I60" s="270">
        <v>0</v>
      </c>
      <c r="J60" s="270">
        <f t="shared" si="1"/>
        <v>0</v>
      </c>
      <c r="K60" s="270">
        <f>'堺市　西区・南区・北区・美原区'!$R$44</f>
        <v>0</v>
      </c>
      <c r="L60" s="270">
        <f t="shared" si="2"/>
        <v>0</v>
      </c>
    </row>
    <row r="61" spans="1:12" s="267" customFormat="1" ht="21" customHeight="1" hidden="1">
      <c r="A61" s="268">
        <v>150</v>
      </c>
      <c r="B61" s="269" t="s">
        <v>96</v>
      </c>
      <c r="C61" s="270">
        <f>'泉大津市・高石市・和泉市・泉北郡'!$E$17</f>
        <v>0</v>
      </c>
      <c r="D61" s="270">
        <f>'泉大津市・高石市・和泉市・泉北郡'!$K$17</f>
        <v>0</v>
      </c>
      <c r="E61" s="270">
        <f>'泉大津市・高石市・和泉市・泉北郡'!$Q$17</f>
        <v>0</v>
      </c>
      <c r="F61" s="270">
        <f>'泉大津市・高石市・和泉市・泉北郡'!$W$17</f>
        <v>0</v>
      </c>
      <c r="G61" s="270">
        <v>0</v>
      </c>
      <c r="H61" s="270">
        <v>0</v>
      </c>
      <c r="I61" s="270">
        <v>0</v>
      </c>
      <c r="J61" s="270">
        <f t="shared" si="1"/>
        <v>0</v>
      </c>
      <c r="K61" s="270">
        <f>'泉大津市・高石市・和泉市・泉北郡'!$R$5</f>
        <v>0</v>
      </c>
      <c r="L61" s="270">
        <f t="shared" si="2"/>
        <v>0</v>
      </c>
    </row>
    <row r="62" spans="1:12" s="267" customFormat="1" ht="21" customHeight="1" hidden="1">
      <c r="A62" s="268">
        <v>151</v>
      </c>
      <c r="B62" s="269" t="s">
        <v>97</v>
      </c>
      <c r="C62" s="270">
        <f>'泉大津市・高石市・和泉市・泉北郡'!$E$30</f>
        <v>0</v>
      </c>
      <c r="D62" s="270">
        <f>'泉大津市・高石市・和泉市・泉北郡'!$K$30</f>
        <v>0</v>
      </c>
      <c r="E62" s="270">
        <f>'泉大津市・高石市・和泉市・泉北郡'!$Q$30</f>
        <v>0</v>
      </c>
      <c r="F62" s="270">
        <f>'泉大津市・高石市・和泉市・泉北郡'!$W$30</f>
        <v>0</v>
      </c>
      <c r="G62" s="270">
        <v>0</v>
      </c>
      <c r="H62" s="270">
        <v>0</v>
      </c>
      <c r="I62" s="270">
        <v>0</v>
      </c>
      <c r="J62" s="270">
        <f t="shared" si="1"/>
        <v>0</v>
      </c>
      <c r="K62" s="270">
        <f>'泉大津市・高石市・和泉市・泉北郡'!$R$18</f>
        <v>0</v>
      </c>
      <c r="L62" s="270">
        <f t="shared" si="2"/>
        <v>0</v>
      </c>
    </row>
    <row r="63" spans="1:12" s="267" customFormat="1" ht="21" customHeight="1" hidden="1">
      <c r="A63" s="268">
        <v>152</v>
      </c>
      <c r="B63" s="269" t="s">
        <v>98</v>
      </c>
      <c r="C63" s="270">
        <f>'泉大津市・高石市・和泉市・泉北郡'!$E$43</f>
        <v>0</v>
      </c>
      <c r="D63" s="270">
        <f>'泉大津市・高石市・和泉市・泉北郡'!$K$43</f>
        <v>0</v>
      </c>
      <c r="E63" s="270">
        <f>'泉大津市・高石市・和泉市・泉北郡'!$Q$43</f>
        <v>0</v>
      </c>
      <c r="F63" s="270">
        <f>'泉大津市・高石市・和泉市・泉北郡'!$W$43</f>
        <v>0</v>
      </c>
      <c r="G63" s="270">
        <f>'泉大津市・高石市・和泉市・泉北郡'!$AC$36</f>
        <v>0</v>
      </c>
      <c r="H63" s="270">
        <v>0</v>
      </c>
      <c r="I63" s="270">
        <v>0</v>
      </c>
      <c r="J63" s="270">
        <f t="shared" si="1"/>
        <v>0</v>
      </c>
      <c r="K63" s="270">
        <f>'泉大津市・高石市・和泉市・泉北郡'!$R$31</f>
        <v>0</v>
      </c>
      <c r="L63" s="270">
        <f t="shared" si="2"/>
        <v>0</v>
      </c>
    </row>
    <row r="64" spans="1:12" s="267" customFormat="1" ht="21" customHeight="1" hidden="1">
      <c r="A64" s="268">
        <v>153</v>
      </c>
      <c r="B64" s="269" t="s">
        <v>99</v>
      </c>
      <c r="C64" s="270">
        <f>'泉大津市・高石市・和泉市・泉北郡'!$E$49</f>
        <v>0</v>
      </c>
      <c r="D64" s="270">
        <f>'泉大津市・高石市・和泉市・泉北郡'!$K$49</f>
        <v>0</v>
      </c>
      <c r="E64" s="270">
        <f>'泉大津市・高石市・和泉市・泉北郡'!$Q$49</f>
        <v>0</v>
      </c>
      <c r="F64" s="270">
        <f>'泉大津市・高石市・和泉市・泉北郡'!$W$49</f>
        <v>0</v>
      </c>
      <c r="G64" s="270">
        <v>0</v>
      </c>
      <c r="H64" s="270">
        <v>0</v>
      </c>
      <c r="I64" s="270">
        <v>0</v>
      </c>
      <c r="J64" s="270">
        <f t="shared" si="1"/>
        <v>0</v>
      </c>
      <c r="K64" s="270">
        <f>'泉大津市・高石市・和泉市・泉北郡'!$R$44</f>
        <v>0</v>
      </c>
      <c r="L64" s="270">
        <f t="shared" si="2"/>
        <v>0</v>
      </c>
    </row>
    <row r="65" spans="1:12" s="267" customFormat="1" ht="21" customHeight="1" hidden="1">
      <c r="A65" s="268">
        <v>154</v>
      </c>
      <c r="B65" s="269" t="s">
        <v>100</v>
      </c>
      <c r="C65" s="270">
        <f>'岸和田市・貝塚市・泉佐野市'!$E$21</f>
        <v>0</v>
      </c>
      <c r="D65" s="270">
        <f>'岸和田市・貝塚市・泉佐野市'!$K$21</f>
        <v>0</v>
      </c>
      <c r="E65" s="270">
        <f>'岸和田市・貝塚市・泉佐野市'!$Q$21</f>
        <v>0</v>
      </c>
      <c r="F65" s="270">
        <f>'岸和田市・貝塚市・泉佐野市'!$W$21</f>
        <v>0</v>
      </c>
      <c r="G65" s="270">
        <v>0</v>
      </c>
      <c r="H65" s="270">
        <v>0</v>
      </c>
      <c r="I65" s="270">
        <v>0</v>
      </c>
      <c r="J65" s="270">
        <f>SUM(C65:I65)</f>
        <v>0</v>
      </c>
      <c r="K65" s="270">
        <f>'岸和田市・貝塚市・泉佐野市'!$R$5</f>
        <v>0</v>
      </c>
      <c r="L65" s="270">
        <f>K65+J65</f>
        <v>0</v>
      </c>
    </row>
    <row r="66" spans="1:12" s="267" customFormat="1" ht="21" customHeight="1" hidden="1">
      <c r="A66" s="268">
        <v>155</v>
      </c>
      <c r="B66" s="269" t="s">
        <v>101</v>
      </c>
      <c r="C66" s="270">
        <f>'岸和田市・貝塚市・泉佐野市'!$E$35</f>
        <v>0</v>
      </c>
      <c r="D66" s="270">
        <f>'岸和田市・貝塚市・泉佐野市'!$K$35</f>
        <v>0</v>
      </c>
      <c r="E66" s="270">
        <f>'岸和田市・貝塚市・泉佐野市'!$Q$35</f>
        <v>0</v>
      </c>
      <c r="F66" s="270">
        <f>'岸和田市・貝塚市・泉佐野市'!$W$35</f>
        <v>0</v>
      </c>
      <c r="G66" s="270">
        <v>0</v>
      </c>
      <c r="H66" s="270">
        <v>0</v>
      </c>
      <c r="I66" s="270">
        <v>0</v>
      </c>
      <c r="J66" s="270">
        <f>SUM(C66:I66)</f>
        <v>0</v>
      </c>
      <c r="K66" s="270">
        <f>'岸和田市・貝塚市・泉佐野市'!$R$22</f>
        <v>0</v>
      </c>
      <c r="L66" s="270">
        <f>K66+J66</f>
        <v>0</v>
      </c>
    </row>
    <row r="67" spans="1:12" s="267" customFormat="1" ht="21" customHeight="1" hidden="1">
      <c r="A67" s="268">
        <v>156</v>
      </c>
      <c r="B67" s="269" t="s">
        <v>102</v>
      </c>
      <c r="C67" s="270">
        <f>'岸和田市・貝塚市・泉佐野市'!$E$49</f>
        <v>0</v>
      </c>
      <c r="D67" s="270">
        <f>'岸和田市・貝塚市・泉佐野市'!$K$49</f>
        <v>0</v>
      </c>
      <c r="E67" s="270">
        <f>'岸和田市・貝塚市・泉佐野市'!$Q$49</f>
        <v>0</v>
      </c>
      <c r="F67" s="270">
        <f>'岸和田市・貝塚市・泉佐野市'!$W$49</f>
        <v>0</v>
      </c>
      <c r="G67" s="270">
        <v>0</v>
      </c>
      <c r="H67" s="270">
        <v>0</v>
      </c>
      <c r="I67" s="270">
        <v>0</v>
      </c>
      <c r="J67" s="270">
        <f>SUM(C67:I67)</f>
        <v>0</v>
      </c>
      <c r="K67" s="270">
        <f>'岸和田市・貝塚市・泉佐野市'!$R$36</f>
        <v>0</v>
      </c>
      <c r="L67" s="270">
        <f>K67+J67</f>
        <v>0</v>
      </c>
    </row>
    <row r="68" spans="1:12" s="267" customFormat="1" ht="21" customHeight="1" hidden="1">
      <c r="A68" s="268">
        <v>157</v>
      </c>
      <c r="B68" s="269" t="s">
        <v>103</v>
      </c>
      <c r="C68" s="270">
        <f>'熊取町・阪南市･泉南市'!$E$19</f>
        <v>0</v>
      </c>
      <c r="D68" s="270">
        <f>'熊取町・阪南市･泉南市'!$K$19</f>
        <v>0</v>
      </c>
      <c r="E68" s="270">
        <f>'熊取町・阪南市･泉南市'!$Q$19</f>
        <v>0</v>
      </c>
      <c r="F68" s="270">
        <f>'熊取町・阪南市･泉南市'!$W$19</f>
        <v>0</v>
      </c>
      <c r="G68" s="270">
        <v>0</v>
      </c>
      <c r="H68" s="270">
        <v>0</v>
      </c>
      <c r="I68" s="270">
        <v>0</v>
      </c>
      <c r="J68" s="270">
        <f>SUM(C68:I68)</f>
        <v>0</v>
      </c>
      <c r="K68" s="270">
        <f>'熊取町・阪南市･泉南市'!$R$5</f>
        <v>0</v>
      </c>
      <c r="L68" s="270">
        <f>K68+J68</f>
        <v>0</v>
      </c>
    </row>
    <row r="69" spans="1:12" s="267" customFormat="1" ht="21" customHeight="1" hidden="1">
      <c r="A69" s="268">
        <v>158</v>
      </c>
      <c r="B69" s="269" t="s">
        <v>255</v>
      </c>
      <c r="C69" s="270">
        <f>'熊取町・阪南市･泉南市'!$E$49</f>
        <v>0</v>
      </c>
      <c r="D69" s="270">
        <f>'熊取町・阪南市･泉南市'!$K$49</f>
        <v>0</v>
      </c>
      <c r="E69" s="270">
        <f>'熊取町・阪南市･泉南市'!$Q$49</f>
        <v>0</v>
      </c>
      <c r="F69" s="270">
        <f>'熊取町・阪南市･泉南市'!$W$49</f>
        <v>0</v>
      </c>
      <c r="G69" s="270">
        <f>'熊取町・阪南市･泉南市'!$AC$34</f>
        <v>0</v>
      </c>
      <c r="H69" s="270">
        <v>0</v>
      </c>
      <c r="I69" s="270">
        <v>0</v>
      </c>
      <c r="J69" s="270">
        <f>SUM(C69:I69)</f>
        <v>0</v>
      </c>
      <c r="K69" s="270">
        <f>'熊取町・阪南市･泉南市'!$R$20</f>
        <v>0</v>
      </c>
      <c r="L69" s="270">
        <f>K69+J69</f>
        <v>0</v>
      </c>
    </row>
  </sheetData>
  <sheetProtection sheet="1" objects="1" scenarios="1"/>
  <mergeCells count="12">
    <mergeCell ref="K2:L2"/>
    <mergeCell ref="A1:J1"/>
    <mergeCell ref="A2:E2"/>
    <mergeCell ref="I3:J3"/>
    <mergeCell ref="I2:J2"/>
    <mergeCell ref="F2:G2"/>
    <mergeCell ref="F3:G3"/>
    <mergeCell ref="A3:E3"/>
    <mergeCell ref="A4:B5"/>
    <mergeCell ref="L4:L5"/>
    <mergeCell ref="J4:J5"/>
    <mergeCell ref="K3:L3"/>
  </mergeCells>
  <printOptions horizontalCentered="1"/>
  <pageMargins left="0.31496062992125984" right="0.31496062992125984" top="0.4724409448818898" bottom="0.31496062992125984" header="0.31" footer="0.2755905511811024"/>
  <pageSetup horizontalDpi="600" verticalDpi="600" orientation="landscape" paperSize="12" r:id="rId1"/>
  <headerFooter>
    <oddHeader>&amp;R&amp;10&amp;P</oddHeader>
  </headerFooter>
</worksheet>
</file>

<file path=xl/worksheets/sheet20.xml><?xml version="1.0" encoding="utf-8"?>
<worksheet xmlns="http://schemas.openxmlformats.org/spreadsheetml/2006/main" xmlns:r="http://schemas.openxmlformats.org/officeDocument/2006/relationships">
  <sheetPr codeName="Sheet45">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17</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887</v>
      </c>
      <c r="C5" s="370"/>
      <c r="D5" s="370"/>
      <c r="E5" s="116"/>
      <c r="F5" s="116"/>
      <c r="G5" s="116"/>
      <c r="H5" s="374" t="s">
        <v>297</v>
      </c>
      <c r="I5" s="374"/>
      <c r="J5" s="366">
        <f>D49+J49+P49+V49</f>
        <v>94800</v>
      </c>
      <c r="K5" s="366"/>
      <c r="L5" s="375">
        <f>F49+L49+R49+X49+AD19</f>
        <v>4600</v>
      </c>
      <c r="M5" s="375"/>
      <c r="N5" s="123"/>
      <c r="O5" s="116" t="s">
        <v>298</v>
      </c>
      <c r="P5" s="366">
        <f>+E49+K49+Q49+W49</f>
        <v>0</v>
      </c>
      <c r="Q5" s="366"/>
      <c r="R5" s="375">
        <f>G49+M49+S49+Y49+AE19</f>
        <v>0</v>
      </c>
      <c r="S5" s="375"/>
      <c r="T5" s="123"/>
      <c r="U5" s="374" t="s">
        <v>369</v>
      </c>
      <c r="V5" s="374"/>
      <c r="W5" s="356">
        <f>P5+R5</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1159</v>
      </c>
      <c r="D9" s="136">
        <v>500</v>
      </c>
      <c r="E9" s="138"/>
      <c r="F9" s="136">
        <v>100</v>
      </c>
      <c r="G9" s="201"/>
      <c r="H9" s="134" t="s">
        <v>0</v>
      </c>
      <c r="I9" s="135" t="s">
        <v>530</v>
      </c>
      <c r="J9" s="136">
        <v>2150</v>
      </c>
      <c r="K9" s="138"/>
      <c r="L9" s="136">
        <v>350</v>
      </c>
      <c r="M9" s="138"/>
      <c r="N9" s="134" t="s">
        <v>0</v>
      </c>
      <c r="O9" s="135" t="s">
        <v>530</v>
      </c>
      <c r="P9" s="136">
        <v>2450</v>
      </c>
      <c r="Q9" s="138"/>
      <c r="R9" s="139"/>
      <c r="S9" s="136"/>
      <c r="T9" s="134" t="s">
        <v>0</v>
      </c>
      <c r="U9" s="135"/>
      <c r="V9" s="136"/>
      <c r="W9" s="138"/>
      <c r="X9" s="139"/>
      <c r="Y9" s="179"/>
      <c r="Z9" s="331"/>
      <c r="AA9" s="332"/>
      <c r="AB9" s="332"/>
      <c r="AC9" s="332"/>
      <c r="AD9" s="332"/>
      <c r="AE9" s="333"/>
      <c r="AF9" s="141"/>
    </row>
    <row r="10" spans="2:32" s="133" customFormat="1" ht="15" customHeight="1">
      <c r="B10" s="142" t="s">
        <v>306</v>
      </c>
      <c r="C10" s="143" t="s">
        <v>639</v>
      </c>
      <c r="D10" s="144">
        <v>1350</v>
      </c>
      <c r="E10" s="146"/>
      <c r="F10" s="144">
        <v>450</v>
      </c>
      <c r="G10" s="202"/>
      <c r="H10" s="142" t="s">
        <v>306</v>
      </c>
      <c r="I10" s="143" t="s">
        <v>537</v>
      </c>
      <c r="J10" s="144">
        <v>1300</v>
      </c>
      <c r="K10" s="146"/>
      <c r="L10" s="144"/>
      <c r="M10" s="146"/>
      <c r="N10" s="142" t="s">
        <v>306</v>
      </c>
      <c r="O10" s="143" t="s">
        <v>268</v>
      </c>
      <c r="P10" s="144">
        <v>4400</v>
      </c>
      <c r="Q10" s="146"/>
      <c r="R10" s="147"/>
      <c r="S10" s="144"/>
      <c r="T10" s="142" t="s">
        <v>306</v>
      </c>
      <c r="U10" s="148" t="s">
        <v>538</v>
      </c>
      <c r="V10" s="144">
        <v>4950</v>
      </c>
      <c r="W10" s="146"/>
      <c r="X10" s="147"/>
      <c r="Y10" s="183"/>
      <c r="Z10" s="331"/>
      <c r="AA10" s="332"/>
      <c r="AB10" s="332"/>
      <c r="AC10" s="332"/>
      <c r="AD10" s="332"/>
      <c r="AE10" s="333"/>
      <c r="AF10" s="141"/>
    </row>
    <row r="11" spans="2:32" s="133" customFormat="1" ht="15" customHeight="1">
      <c r="B11" s="142" t="s">
        <v>307</v>
      </c>
      <c r="C11" s="143" t="s">
        <v>889</v>
      </c>
      <c r="D11" s="144">
        <v>1600</v>
      </c>
      <c r="E11" s="146"/>
      <c r="F11" s="144">
        <v>300</v>
      </c>
      <c r="G11" s="202"/>
      <c r="H11" s="142" t="s">
        <v>307</v>
      </c>
      <c r="I11" s="143"/>
      <c r="J11" s="144"/>
      <c r="K11" s="146"/>
      <c r="L11" s="144"/>
      <c r="M11" s="146"/>
      <c r="N11" s="142" t="s">
        <v>307</v>
      </c>
      <c r="O11" s="143"/>
      <c r="P11" s="144"/>
      <c r="Q11" s="146"/>
      <c r="R11" s="147"/>
      <c r="S11" s="144"/>
      <c r="T11" s="142" t="s">
        <v>307</v>
      </c>
      <c r="U11" s="143" t="s">
        <v>1171</v>
      </c>
      <c r="V11" s="144">
        <v>3100</v>
      </c>
      <c r="W11" s="146"/>
      <c r="X11" s="144">
        <v>100</v>
      </c>
      <c r="Y11" s="183"/>
      <c r="Z11" s="331"/>
      <c r="AA11" s="332"/>
      <c r="AB11" s="332"/>
      <c r="AC11" s="332"/>
      <c r="AD11" s="332"/>
      <c r="AE11" s="333"/>
      <c r="AF11" s="141"/>
    </row>
    <row r="12" spans="2:32" s="133" customFormat="1" ht="15" customHeight="1">
      <c r="B12" s="142" t="s">
        <v>308</v>
      </c>
      <c r="C12" s="143" t="s">
        <v>1415</v>
      </c>
      <c r="D12" s="144">
        <v>1500</v>
      </c>
      <c r="E12" s="146"/>
      <c r="F12" s="144">
        <v>300</v>
      </c>
      <c r="G12" s="202"/>
      <c r="H12" s="142" t="s">
        <v>308</v>
      </c>
      <c r="I12" s="143" t="s">
        <v>189</v>
      </c>
      <c r="J12" s="144">
        <v>1600</v>
      </c>
      <c r="K12" s="146"/>
      <c r="L12" s="144"/>
      <c r="M12" s="146"/>
      <c r="N12" s="142" t="s">
        <v>308</v>
      </c>
      <c r="O12" s="143"/>
      <c r="P12" s="144"/>
      <c r="Q12" s="146"/>
      <c r="R12" s="147"/>
      <c r="S12" s="144"/>
      <c r="T12" s="142" t="s">
        <v>308</v>
      </c>
      <c r="U12" s="143"/>
      <c r="V12" s="144"/>
      <c r="W12" s="152"/>
      <c r="X12" s="151"/>
      <c r="Y12" s="183"/>
      <c r="Z12" s="331"/>
      <c r="AA12" s="332"/>
      <c r="AB12" s="332"/>
      <c r="AC12" s="332"/>
      <c r="AD12" s="332"/>
      <c r="AE12" s="333"/>
      <c r="AF12" s="141"/>
    </row>
    <row r="13" spans="2:32" s="133" customFormat="1" ht="15" customHeight="1">
      <c r="B13" s="142" t="s">
        <v>309</v>
      </c>
      <c r="C13" s="143"/>
      <c r="D13" s="144"/>
      <c r="E13" s="152"/>
      <c r="F13" s="151"/>
      <c r="G13" s="282"/>
      <c r="H13" s="142" t="s">
        <v>309</v>
      </c>
      <c r="I13" s="143"/>
      <c r="J13" s="144"/>
      <c r="K13" s="152"/>
      <c r="L13" s="151"/>
      <c r="M13" s="152"/>
      <c r="N13" s="142" t="s">
        <v>309</v>
      </c>
      <c r="O13" s="143"/>
      <c r="P13" s="144"/>
      <c r="Q13" s="152"/>
      <c r="R13" s="147"/>
      <c r="S13" s="151"/>
      <c r="T13" s="142" t="s">
        <v>309</v>
      </c>
      <c r="U13" s="143" t="s">
        <v>1521</v>
      </c>
      <c r="V13" s="144">
        <v>3000</v>
      </c>
      <c r="W13" s="152"/>
      <c r="X13" s="151"/>
      <c r="Y13" s="186"/>
      <c r="Z13" s="331"/>
      <c r="AA13" s="332"/>
      <c r="AB13" s="332"/>
      <c r="AC13" s="332"/>
      <c r="AD13" s="332"/>
      <c r="AE13" s="333"/>
      <c r="AF13" s="141"/>
    </row>
    <row r="14" spans="2:32" s="133" customFormat="1" ht="15" customHeight="1">
      <c r="B14" s="142" t="s">
        <v>312</v>
      </c>
      <c r="C14" s="143" t="s">
        <v>890</v>
      </c>
      <c r="D14" s="144" t="s">
        <v>698</v>
      </c>
      <c r="E14" s="146"/>
      <c r="F14" s="144"/>
      <c r="G14" s="282"/>
      <c r="H14" s="142" t="s">
        <v>312</v>
      </c>
      <c r="I14" s="143"/>
      <c r="J14" s="144"/>
      <c r="K14" s="146"/>
      <c r="L14" s="144"/>
      <c r="M14" s="146"/>
      <c r="N14" s="142" t="s">
        <v>312</v>
      </c>
      <c r="O14" s="143" t="s">
        <v>531</v>
      </c>
      <c r="P14" s="144">
        <v>2950</v>
      </c>
      <c r="Q14" s="146"/>
      <c r="R14" s="147"/>
      <c r="S14" s="144"/>
      <c r="T14" s="142" t="s">
        <v>312</v>
      </c>
      <c r="U14" s="143" t="s">
        <v>1165</v>
      </c>
      <c r="V14" s="144">
        <v>2250</v>
      </c>
      <c r="W14" s="146"/>
      <c r="X14" s="144"/>
      <c r="Y14" s="183"/>
      <c r="Z14" s="331"/>
      <c r="AA14" s="332"/>
      <c r="AB14" s="332"/>
      <c r="AC14" s="332"/>
      <c r="AD14" s="332"/>
      <c r="AE14" s="333"/>
      <c r="AF14" s="141"/>
    </row>
    <row r="15" spans="2:32" s="133" customFormat="1" ht="15" customHeight="1">
      <c r="B15" s="142" t="s">
        <v>313</v>
      </c>
      <c r="C15" s="143" t="s">
        <v>1425</v>
      </c>
      <c r="D15" s="144" t="s">
        <v>1426</v>
      </c>
      <c r="E15" s="146"/>
      <c r="F15" s="144"/>
      <c r="G15" s="203"/>
      <c r="H15" s="142" t="s">
        <v>313</v>
      </c>
      <c r="I15" s="143" t="s">
        <v>1481</v>
      </c>
      <c r="J15" s="144">
        <v>1800</v>
      </c>
      <c r="K15" s="146"/>
      <c r="L15" s="144"/>
      <c r="M15" s="146"/>
      <c r="N15" s="142" t="s">
        <v>313</v>
      </c>
      <c r="O15" s="143" t="s">
        <v>539</v>
      </c>
      <c r="P15" s="144">
        <v>2150</v>
      </c>
      <c r="Q15" s="146"/>
      <c r="R15" s="147"/>
      <c r="S15" s="144"/>
      <c r="T15" s="142" t="s">
        <v>313</v>
      </c>
      <c r="U15" s="143" t="s">
        <v>1163</v>
      </c>
      <c r="V15" s="144">
        <v>1050</v>
      </c>
      <c r="W15" s="146"/>
      <c r="X15" s="144"/>
      <c r="Y15" s="183"/>
      <c r="Z15" s="331"/>
      <c r="AA15" s="332"/>
      <c r="AB15" s="332"/>
      <c r="AC15" s="332"/>
      <c r="AD15" s="332"/>
      <c r="AE15" s="333"/>
      <c r="AF15" s="141"/>
    </row>
    <row r="16" spans="2:32" s="133" customFormat="1" ht="15" customHeight="1">
      <c r="B16" s="142" t="s">
        <v>314</v>
      </c>
      <c r="C16" s="143" t="s">
        <v>1160</v>
      </c>
      <c r="D16" s="144">
        <v>2350</v>
      </c>
      <c r="E16" s="146"/>
      <c r="F16" s="144">
        <v>550</v>
      </c>
      <c r="G16" s="203"/>
      <c r="H16" s="142" t="s">
        <v>314</v>
      </c>
      <c r="I16" s="143" t="s">
        <v>1402</v>
      </c>
      <c r="J16" s="144">
        <v>3750</v>
      </c>
      <c r="K16" s="146"/>
      <c r="L16" s="144"/>
      <c r="M16" s="146"/>
      <c r="N16" s="142" t="s">
        <v>314</v>
      </c>
      <c r="O16" s="143"/>
      <c r="P16" s="144"/>
      <c r="Q16" s="146"/>
      <c r="R16" s="147"/>
      <c r="S16" s="144"/>
      <c r="T16" s="142" t="s">
        <v>314</v>
      </c>
      <c r="U16" s="143" t="s">
        <v>889</v>
      </c>
      <c r="V16" s="144">
        <v>2750</v>
      </c>
      <c r="W16" s="146"/>
      <c r="X16" s="144"/>
      <c r="Y16" s="183"/>
      <c r="Z16" s="331"/>
      <c r="AA16" s="332"/>
      <c r="AB16" s="332"/>
      <c r="AC16" s="332"/>
      <c r="AD16" s="332"/>
      <c r="AE16" s="333"/>
      <c r="AF16" s="141"/>
    </row>
    <row r="17" spans="2:32" s="133" customFormat="1" ht="15" customHeight="1">
      <c r="B17" s="142" t="s">
        <v>353</v>
      </c>
      <c r="C17" s="143" t="s">
        <v>203</v>
      </c>
      <c r="D17" s="144">
        <v>2600</v>
      </c>
      <c r="E17" s="146"/>
      <c r="F17" s="144">
        <v>600</v>
      </c>
      <c r="G17" s="203"/>
      <c r="H17" s="142" t="s">
        <v>353</v>
      </c>
      <c r="I17" s="143" t="s">
        <v>1231</v>
      </c>
      <c r="J17" s="144">
        <v>1550</v>
      </c>
      <c r="K17" s="146"/>
      <c r="L17" s="144"/>
      <c r="M17" s="146"/>
      <c r="N17" s="142" t="s">
        <v>353</v>
      </c>
      <c r="O17" s="143" t="s">
        <v>1166</v>
      </c>
      <c r="P17" s="144">
        <v>1100</v>
      </c>
      <c r="Q17" s="146"/>
      <c r="R17" s="147"/>
      <c r="S17" s="144"/>
      <c r="T17" s="142" t="s">
        <v>353</v>
      </c>
      <c r="U17" s="143" t="s">
        <v>1390</v>
      </c>
      <c r="V17" s="144">
        <v>3750</v>
      </c>
      <c r="W17" s="146"/>
      <c r="X17" s="144"/>
      <c r="Y17" s="183"/>
      <c r="Z17" s="331"/>
      <c r="AA17" s="332"/>
      <c r="AB17" s="332"/>
      <c r="AC17" s="332"/>
      <c r="AD17" s="332"/>
      <c r="AE17" s="333"/>
      <c r="AF17" s="141"/>
    </row>
    <row r="18" spans="2:32" s="133" customFormat="1" ht="15" customHeight="1">
      <c r="B18" s="142" t="s">
        <v>388</v>
      </c>
      <c r="C18" s="143" t="s">
        <v>1470</v>
      </c>
      <c r="D18" s="144" t="s">
        <v>1466</v>
      </c>
      <c r="E18" s="146"/>
      <c r="F18" s="144"/>
      <c r="G18" s="203"/>
      <c r="H18" s="142" t="s">
        <v>388</v>
      </c>
      <c r="I18" s="143"/>
      <c r="J18" s="144"/>
      <c r="K18" s="146"/>
      <c r="L18" s="144"/>
      <c r="M18" s="146"/>
      <c r="N18" s="142" t="s">
        <v>388</v>
      </c>
      <c r="O18" s="143" t="s">
        <v>532</v>
      </c>
      <c r="P18" s="144">
        <v>850</v>
      </c>
      <c r="Q18" s="146"/>
      <c r="R18" s="147"/>
      <c r="S18" s="144"/>
      <c r="T18" s="142" t="s">
        <v>388</v>
      </c>
      <c r="U18" s="143" t="s">
        <v>895</v>
      </c>
      <c r="V18" s="144" t="s">
        <v>896</v>
      </c>
      <c r="W18" s="146"/>
      <c r="X18" s="144"/>
      <c r="Y18" s="183"/>
      <c r="Z18" s="331"/>
      <c r="AA18" s="332"/>
      <c r="AB18" s="332"/>
      <c r="AC18" s="332"/>
      <c r="AD18" s="332"/>
      <c r="AE18" s="333"/>
      <c r="AF18" s="141"/>
    </row>
    <row r="19" spans="2:32" s="133" customFormat="1" ht="15" customHeight="1">
      <c r="B19" s="142" t="s">
        <v>424</v>
      </c>
      <c r="C19" s="143" t="s">
        <v>1161</v>
      </c>
      <c r="D19" s="144">
        <v>800</v>
      </c>
      <c r="E19" s="146"/>
      <c r="F19" s="144">
        <v>100</v>
      </c>
      <c r="G19" s="146"/>
      <c r="H19" s="142" t="s">
        <v>424</v>
      </c>
      <c r="I19" s="143" t="s">
        <v>1400</v>
      </c>
      <c r="J19" s="274" t="s">
        <v>1401</v>
      </c>
      <c r="K19" s="146"/>
      <c r="L19" s="144"/>
      <c r="M19" s="146"/>
      <c r="N19" s="142" t="s">
        <v>424</v>
      </c>
      <c r="O19" s="143" t="s">
        <v>621</v>
      </c>
      <c r="P19" s="144">
        <v>500</v>
      </c>
      <c r="Q19" s="146"/>
      <c r="R19" s="147"/>
      <c r="S19" s="144"/>
      <c r="T19" s="142" t="s">
        <v>424</v>
      </c>
      <c r="U19" s="143" t="s">
        <v>1172</v>
      </c>
      <c r="V19" s="144">
        <v>3900</v>
      </c>
      <c r="W19" s="146"/>
      <c r="X19" s="144">
        <v>150</v>
      </c>
      <c r="Y19" s="183"/>
      <c r="Z19" s="331"/>
      <c r="AA19" s="332"/>
      <c r="AB19" s="332"/>
      <c r="AC19" s="332"/>
      <c r="AD19" s="332"/>
      <c r="AE19" s="333"/>
      <c r="AF19" s="141"/>
    </row>
    <row r="20" spans="2:32" s="133" customFormat="1" ht="15" customHeight="1">
      <c r="B20" s="142" t="s">
        <v>425</v>
      </c>
      <c r="C20" s="143"/>
      <c r="D20" s="144"/>
      <c r="E20" s="146"/>
      <c r="F20" s="144"/>
      <c r="G20" s="146"/>
      <c r="H20" s="142" t="s">
        <v>425</v>
      </c>
      <c r="I20" s="143"/>
      <c r="J20" s="274"/>
      <c r="K20" s="146"/>
      <c r="L20" s="144"/>
      <c r="M20" s="146"/>
      <c r="N20" s="142" t="s">
        <v>425</v>
      </c>
      <c r="O20" s="143" t="s">
        <v>1164</v>
      </c>
      <c r="P20" s="144">
        <v>2600</v>
      </c>
      <c r="Q20" s="146"/>
      <c r="R20" s="147"/>
      <c r="S20" s="144"/>
      <c r="T20" s="142" t="s">
        <v>425</v>
      </c>
      <c r="U20" s="148" t="s">
        <v>540</v>
      </c>
      <c r="V20" s="144">
        <v>750</v>
      </c>
      <c r="W20" s="146"/>
      <c r="X20" s="144"/>
      <c r="Y20" s="183"/>
      <c r="Z20" s="331"/>
      <c r="AA20" s="332"/>
      <c r="AB20" s="332"/>
      <c r="AC20" s="332"/>
      <c r="AD20" s="332"/>
      <c r="AE20" s="333"/>
      <c r="AF20" s="141"/>
    </row>
    <row r="21" spans="2:32" s="133" customFormat="1" ht="15" customHeight="1">
      <c r="B21" s="142" t="s">
        <v>426</v>
      </c>
      <c r="C21" s="143" t="s">
        <v>1471</v>
      </c>
      <c r="D21" s="144">
        <v>2350</v>
      </c>
      <c r="E21" s="146"/>
      <c r="F21" s="144">
        <v>700</v>
      </c>
      <c r="G21" s="146"/>
      <c r="H21" s="142" t="s">
        <v>426</v>
      </c>
      <c r="I21" s="143" t="s">
        <v>1164</v>
      </c>
      <c r="J21" s="274">
        <v>1850</v>
      </c>
      <c r="K21" s="146"/>
      <c r="L21" s="144"/>
      <c r="M21" s="146"/>
      <c r="N21" s="142" t="s">
        <v>426</v>
      </c>
      <c r="O21" s="143" t="s">
        <v>1167</v>
      </c>
      <c r="P21" s="144">
        <v>500</v>
      </c>
      <c r="Q21" s="146"/>
      <c r="R21" s="147"/>
      <c r="S21" s="144"/>
      <c r="T21" s="142" t="s">
        <v>426</v>
      </c>
      <c r="U21" s="143"/>
      <c r="V21" s="144"/>
      <c r="W21" s="146"/>
      <c r="X21" s="144"/>
      <c r="Y21" s="183"/>
      <c r="Z21" s="331"/>
      <c r="AA21" s="332"/>
      <c r="AB21" s="332"/>
      <c r="AC21" s="332"/>
      <c r="AD21" s="332"/>
      <c r="AE21" s="333"/>
      <c r="AF21" s="141"/>
    </row>
    <row r="22" spans="2:32" s="133" customFormat="1" ht="15" customHeight="1">
      <c r="B22" s="142" t="s">
        <v>428</v>
      </c>
      <c r="C22" s="143"/>
      <c r="D22" s="144"/>
      <c r="E22" s="146"/>
      <c r="F22" s="144"/>
      <c r="G22" s="146"/>
      <c r="H22" s="142" t="s">
        <v>428</v>
      </c>
      <c r="I22" s="148"/>
      <c r="J22" s="144"/>
      <c r="K22" s="146"/>
      <c r="L22" s="144"/>
      <c r="M22" s="146"/>
      <c r="N22" s="142" t="s">
        <v>428</v>
      </c>
      <c r="O22" s="143" t="s">
        <v>1168</v>
      </c>
      <c r="P22" s="144">
        <v>3800</v>
      </c>
      <c r="Q22" s="146"/>
      <c r="R22" s="147"/>
      <c r="S22" s="144"/>
      <c r="T22" s="142" t="s">
        <v>428</v>
      </c>
      <c r="U22" s="143" t="s">
        <v>1173</v>
      </c>
      <c r="V22" s="144">
        <v>1100</v>
      </c>
      <c r="W22" s="146"/>
      <c r="X22" s="144">
        <v>250</v>
      </c>
      <c r="Y22" s="183"/>
      <c r="Z22" s="331"/>
      <c r="AA22" s="332"/>
      <c r="AB22" s="332"/>
      <c r="AC22" s="332"/>
      <c r="AD22" s="332"/>
      <c r="AE22" s="333"/>
      <c r="AF22" s="141"/>
    </row>
    <row r="23" spans="2:32" s="133" customFormat="1" ht="15" customHeight="1">
      <c r="B23" s="142" t="s">
        <v>430</v>
      </c>
      <c r="C23" s="143" t="s">
        <v>1162</v>
      </c>
      <c r="D23" s="144">
        <v>2750</v>
      </c>
      <c r="E23" s="152"/>
      <c r="F23" s="151">
        <v>350</v>
      </c>
      <c r="G23" s="152"/>
      <c r="H23" s="142" t="s">
        <v>430</v>
      </c>
      <c r="I23" s="143" t="s">
        <v>891</v>
      </c>
      <c r="J23" s="144" t="s">
        <v>892</v>
      </c>
      <c r="K23" s="152"/>
      <c r="L23" s="151"/>
      <c r="M23" s="152"/>
      <c r="N23" s="142" t="s">
        <v>430</v>
      </c>
      <c r="O23" s="143" t="s">
        <v>533</v>
      </c>
      <c r="P23" s="144">
        <v>2100</v>
      </c>
      <c r="Q23" s="152"/>
      <c r="R23" s="147"/>
      <c r="S23" s="151"/>
      <c r="T23" s="142" t="s">
        <v>430</v>
      </c>
      <c r="U23" s="143" t="s">
        <v>1166</v>
      </c>
      <c r="V23" s="144">
        <v>4500</v>
      </c>
      <c r="W23" s="152"/>
      <c r="X23" s="151">
        <v>50</v>
      </c>
      <c r="Y23" s="186"/>
      <c r="Z23" s="331"/>
      <c r="AA23" s="332"/>
      <c r="AB23" s="332"/>
      <c r="AC23" s="332"/>
      <c r="AD23" s="332"/>
      <c r="AE23" s="333"/>
      <c r="AF23" s="141"/>
    </row>
    <row r="24" spans="2:32" s="133" customFormat="1" ht="15" customHeight="1">
      <c r="B24" s="142" t="s">
        <v>431</v>
      </c>
      <c r="C24" s="143"/>
      <c r="D24" s="144"/>
      <c r="E24" s="146"/>
      <c r="F24" s="144"/>
      <c r="G24" s="146"/>
      <c r="H24" s="142" t="s">
        <v>431</v>
      </c>
      <c r="I24" s="143"/>
      <c r="J24" s="144"/>
      <c r="K24" s="146"/>
      <c r="L24" s="144"/>
      <c r="M24" s="146"/>
      <c r="N24" s="142" t="s">
        <v>431</v>
      </c>
      <c r="O24" s="143"/>
      <c r="P24" s="144"/>
      <c r="Q24" s="146"/>
      <c r="R24" s="147"/>
      <c r="S24" s="144"/>
      <c r="T24" s="142" t="s">
        <v>431</v>
      </c>
      <c r="U24" s="143"/>
      <c r="V24" s="144"/>
      <c r="W24" s="146"/>
      <c r="X24" s="144"/>
      <c r="Y24" s="183"/>
      <c r="Z24" s="331"/>
      <c r="AA24" s="332"/>
      <c r="AB24" s="332"/>
      <c r="AC24" s="332"/>
      <c r="AD24" s="332"/>
      <c r="AE24" s="333"/>
      <c r="AF24" s="141"/>
    </row>
    <row r="25" spans="2:32" s="133" customFormat="1" ht="15" customHeight="1">
      <c r="B25" s="142" t="s">
        <v>433</v>
      </c>
      <c r="C25" s="143"/>
      <c r="D25" s="144"/>
      <c r="E25" s="146"/>
      <c r="F25" s="144"/>
      <c r="G25" s="146"/>
      <c r="H25" s="142" t="s">
        <v>433</v>
      </c>
      <c r="I25" s="143" t="s">
        <v>893</v>
      </c>
      <c r="J25" s="144" t="s">
        <v>894</v>
      </c>
      <c r="K25" s="146"/>
      <c r="L25" s="144"/>
      <c r="M25" s="146"/>
      <c r="N25" s="142" t="s">
        <v>433</v>
      </c>
      <c r="O25" s="143"/>
      <c r="P25" s="144"/>
      <c r="Q25" s="146"/>
      <c r="R25" s="147"/>
      <c r="S25" s="144"/>
      <c r="T25" s="142" t="s">
        <v>433</v>
      </c>
      <c r="U25" s="143"/>
      <c r="V25" s="191"/>
      <c r="W25" s="146"/>
      <c r="X25" s="144"/>
      <c r="Y25" s="183"/>
      <c r="Z25" s="331"/>
      <c r="AA25" s="332"/>
      <c r="AB25" s="332"/>
      <c r="AC25" s="332"/>
      <c r="AD25" s="332"/>
      <c r="AE25" s="333"/>
      <c r="AF25" s="141"/>
    </row>
    <row r="26" spans="2:32" s="133" customFormat="1" ht="15" customHeight="1">
      <c r="B26" s="142" t="s">
        <v>436</v>
      </c>
      <c r="C26" s="143"/>
      <c r="D26" s="144"/>
      <c r="E26" s="146"/>
      <c r="F26" s="144"/>
      <c r="G26" s="146"/>
      <c r="H26" s="142" t="s">
        <v>436</v>
      </c>
      <c r="I26" s="143" t="s">
        <v>180</v>
      </c>
      <c r="J26" s="144">
        <v>900</v>
      </c>
      <c r="K26" s="146"/>
      <c r="L26" s="144"/>
      <c r="M26" s="146"/>
      <c r="N26" s="142" t="s">
        <v>436</v>
      </c>
      <c r="O26" s="143"/>
      <c r="P26" s="144"/>
      <c r="Q26" s="146"/>
      <c r="R26" s="147"/>
      <c r="S26" s="144"/>
      <c r="T26" s="142" t="s">
        <v>436</v>
      </c>
      <c r="U26" s="143" t="s">
        <v>1380</v>
      </c>
      <c r="V26" s="144"/>
      <c r="W26" s="146"/>
      <c r="X26" s="144"/>
      <c r="Y26" s="183"/>
      <c r="Z26" s="331"/>
      <c r="AA26" s="332"/>
      <c r="AB26" s="332"/>
      <c r="AC26" s="332"/>
      <c r="AD26" s="332"/>
      <c r="AE26" s="333"/>
      <c r="AF26" s="141"/>
    </row>
    <row r="27" spans="2:32" s="133" customFormat="1" ht="15" customHeight="1">
      <c r="B27" s="142" t="s">
        <v>438</v>
      </c>
      <c r="C27" s="143"/>
      <c r="D27" s="144"/>
      <c r="E27" s="146"/>
      <c r="F27" s="144"/>
      <c r="G27" s="146"/>
      <c r="H27" s="142" t="s">
        <v>438</v>
      </c>
      <c r="I27" s="143" t="s">
        <v>534</v>
      </c>
      <c r="J27" s="144">
        <v>1450</v>
      </c>
      <c r="K27" s="146"/>
      <c r="L27" s="147"/>
      <c r="M27" s="146"/>
      <c r="N27" s="142" t="s">
        <v>438</v>
      </c>
      <c r="O27" s="143" t="s">
        <v>618</v>
      </c>
      <c r="P27" s="144">
        <v>1050</v>
      </c>
      <c r="Q27" s="146"/>
      <c r="R27" s="147"/>
      <c r="S27" s="144"/>
      <c r="T27" s="142" t="s">
        <v>438</v>
      </c>
      <c r="U27" s="143" t="s">
        <v>1500</v>
      </c>
      <c r="V27" s="144">
        <v>4350</v>
      </c>
      <c r="W27" s="146"/>
      <c r="X27" s="144">
        <v>250</v>
      </c>
      <c r="Y27" s="183"/>
      <c r="Z27" s="331"/>
      <c r="AA27" s="332"/>
      <c r="AB27" s="332"/>
      <c r="AC27" s="332"/>
      <c r="AD27" s="332"/>
      <c r="AE27" s="333"/>
      <c r="AF27" s="141"/>
    </row>
    <row r="28" spans="2:32" s="133" customFormat="1" ht="15" customHeight="1">
      <c r="B28" s="142" t="s">
        <v>439</v>
      </c>
      <c r="C28" s="143"/>
      <c r="D28" s="144"/>
      <c r="E28" s="146"/>
      <c r="F28" s="144"/>
      <c r="G28" s="146"/>
      <c r="H28" s="142" t="s">
        <v>439</v>
      </c>
      <c r="I28" s="143"/>
      <c r="J28" s="144"/>
      <c r="K28" s="146"/>
      <c r="L28" s="147"/>
      <c r="M28" s="146"/>
      <c r="N28" s="142" t="s">
        <v>439</v>
      </c>
      <c r="O28" s="143"/>
      <c r="P28" s="144"/>
      <c r="Q28" s="146"/>
      <c r="R28" s="147"/>
      <c r="S28" s="144"/>
      <c r="T28" s="142" t="s">
        <v>439</v>
      </c>
      <c r="U28" s="143" t="s">
        <v>1297</v>
      </c>
      <c r="V28" s="144" t="s">
        <v>1296</v>
      </c>
      <c r="W28" s="146"/>
      <c r="X28" s="144"/>
      <c r="Y28" s="183"/>
      <c r="Z28" s="331"/>
      <c r="AA28" s="332"/>
      <c r="AB28" s="332"/>
      <c r="AC28" s="332"/>
      <c r="AD28" s="332"/>
      <c r="AE28" s="333"/>
      <c r="AF28" s="141"/>
    </row>
    <row r="29" spans="2:32" s="133" customFormat="1" ht="15" customHeight="1">
      <c r="B29" s="142" t="s">
        <v>440</v>
      </c>
      <c r="C29" s="143"/>
      <c r="D29" s="144"/>
      <c r="E29" s="146"/>
      <c r="F29" s="144"/>
      <c r="G29" s="146"/>
      <c r="H29" s="142" t="s">
        <v>440</v>
      </c>
      <c r="I29" s="143" t="s">
        <v>1482</v>
      </c>
      <c r="J29" s="144" t="s">
        <v>1483</v>
      </c>
      <c r="K29" s="146"/>
      <c r="L29" s="147"/>
      <c r="M29" s="146"/>
      <c r="N29" s="142" t="s">
        <v>440</v>
      </c>
      <c r="O29" s="143"/>
      <c r="P29" s="144"/>
      <c r="Q29" s="146"/>
      <c r="R29" s="147"/>
      <c r="S29" s="144"/>
      <c r="T29" s="142" t="s">
        <v>440</v>
      </c>
      <c r="U29" s="143" t="s">
        <v>1400</v>
      </c>
      <c r="V29" s="144" t="s">
        <v>1499</v>
      </c>
      <c r="W29" s="146"/>
      <c r="X29" s="144"/>
      <c r="Y29" s="183"/>
      <c r="Z29" s="331"/>
      <c r="AA29" s="332"/>
      <c r="AB29" s="332"/>
      <c r="AC29" s="332"/>
      <c r="AD29" s="332"/>
      <c r="AE29" s="333"/>
      <c r="AF29" s="141"/>
    </row>
    <row r="30" spans="2:32" s="133" customFormat="1" ht="15" customHeight="1">
      <c r="B30" s="142" t="s">
        <v>441</v>
      </c>
      <c r="C30" s="143"/>
      <c r="D30" s="144"/>
      <c r="E30" s="146"/>
      <c r="F30" s="144"/>
      <c r="G30" s="146"/>
      <c r="H30" s="142" t="s">
        <v>441</v>
      </c>
      <c r="I30" s="143"/>
      <c r="J30" s="144"/>
      <c r="K30" s="146"/>
      <c r="L30" s="147"/>
      <c r="M30" s="146"/>
      <c r="N30" s="142" t="s">
        <v>441</v>
      </c>
      <c r="O30" s="143" t="s">
        <v>1170</v>
      </c>
      <c r="P30" s="144">
        <v>650</v>
      </c>
      <c r="Q30" s="146"/>
      <c r="R30" s="147"/>
      <c r="S30" s="144"/>
      <c r="T30" s="142" t="s">
        <v>441</v>
      </c>
      <c r="U30" s="143"/>
      <c r="V30" s="144"/>
      <c r="W30" s="146"/>
      <c r="X30" s="144"/>
      <c r="Y30" s="183"/>
      <c r="Z30" s="331"/>
      <c r="AA30" s="332"/>
      <c r="AB30" s="332"/>
      <c r="AC30" s="332"/>
      <c r="AD30" s="332"/>
      <c r="AE30" s="333"/>
      <c r="AF30" s="141"/>
    </row>
    <row r="31" spans="2:32" s="133" customFormat="1" ht="15" customHeight="1">
      <c r="B31" s="142" t="s">
        <v>442</v>
      </c>
      <c r="C31" s="143"/>
      <c r="D31" s="144"/>
      <c r="E31" s="146"/>
      <c r="F31" s="144"/>
      <c r="G31" s="146"/>
      <c r="H31" s="142" t="s">
        <v>442</v>
      </c>
      <c r="I31" s="143"/>
      <c r="J31" s="144"/>
      <c r="K31" s="146"/>
      <c r="L31" s="147"/>
      <c r="M31" s="146"/>
      <c r="N31" s="142" t="s">
        <v>442</v>
      </c>
      <c r="O31" s="143" t="s">
        <v>1169</v>
      </c>
      <c r="P31" s="144">
        <v>650</v>
      </c>
      <c r="Q31" s="146"/>
      <c r="R31" s="147"/>
      <c r="S31" s="144"/>
      <c r="T31" s="142" t="s">
        <v>442</v>
      </c>
      <c r="U31" s="143"/>
      <c r="V31" s="144"/>
      <c r="W31" s="146"/>
      <c r="X31" s="147"/>
      <c r="Y31" s="183"/>
      <c r="Z31" s="331"/>
      <c r="AA31" s="332"/>
      <c r="AB31" s="332"/>
      <c r="AC31" s="332"/>
      <c r="AD31" s="332"/>
      <c r="AE31" s="333"/>
      <c r="AF31" s="141"/>
    </row>
    <row r="32" spans="2:32" s="133" customFormat="1" ht="15" customHeight="1">
      <c r="B32" s="142" t="s">
        <v>443</v>
      </c>
      <c r="C32" s="143"/>
      <c r="D32" s="144"/>
      <c r="E32" s="146"/>
      <c r="F32" s="147"/>
      <c r="G32" s="146"/>
      <c r="H32" s="142" t="s">
        <v>443</v>
      </c>
      <c r="I32" s="143"/>
      <c r="J32" s="144"/>
      <c r="K32" s="146"/>
      <c r="L32" s="147"/>
      <c r="M32" s="146"/>
      <c r="N32" s="142" t="s">
        <v>443</v>
      </c>
      <c r="O32" s="143" t="s">
        <v>1396</v>
      </c>
      <c r="P32" s="144">
        <v>600</v>
      </c>
      <c r="Q32" s="146"/>
      <c r="R32" s="147"/>
      <c r="S32" s="144"/>
      <c r="T32" s="142" t="s">
        <v>443</v>
      </c>
      <c r="U32" s="143"/>
      <c r="V32" s="144"/>
      <c r="W32" s="146"/>
      <c r="X32" s="147"/>
      <c r="Y32" s="183"/>
      <c r="Z32" s="331"/>
      <c r="AA32" s="332"/>
      <c r="AB32" s="332"/>
      <c r="AC32" s="332"/>
      <c r="AD32" s="332"/>
      <c r="AE32" s="333"/>
      <c r="AF32" s="141"/>
    </row>
    <row r="33" spans="2:32" s="133" customFormat="1" ht="15" customHeight="1">
      <c r="B33" s="142" t="s">
        <v>535</v>
      </c>
      <c r="C33" s="143"/>
      <c r="D33" s="144"/>
      <c r="E33" s="146"/>
      <c r="F33" s="147"/>
      <c r="G33" s="146"/>
      <c r="H33" s="142" t="s">
        <v>535</v>
      </c>
      <c r="I33" s="143"/>
      <c r="J33" s="144"/>
      <c r="K33" s="146"/>
      <c r="L33" s="147"/>
      <c r="M33" s="146"/>
      <c r="N33" s="142" t="s">
        <v>535</v>
      </c>
      <c r="O33" s="143"/>
      <c r="P33" s="144"/>
      <c r="Q33" s="146"/>
      <c r="R33" s="147"/>
      <c r="S33" s="144"/>
      <c r="T33" s="142" t="s">
        <v>535</v>
      </c>
      <c r="U33" s="143" t="s">
        <v>1522</v>
      </c>
      <c r="V33" s="144" t="s">
        <v>1516</v>
      </c>
      <c r="W33" s="146"/>
      <c r="X33" s="147"/>
      <c r="Y33" s="183"/>
      <c r="Z33" s="331"/>
      <c r="AA33" s="332"/>
      <c r="AB33" s="332"/>
      <c r="AC33" s="332"/>
      <c r="AD33" s="332"/>
      <c r="AE33" s="333"/>
      <c r="AF33" s="141"/>
    </row>
    <row r="34" spans="2:32" s="133" customFormat="1" ht="15" customHeight="1">
      <c r="B34" s="142" t="s">
        <v>536</v>
      </c>
      <c r="C34" s="143"/>
      <c r="D34" s="144"/>
      <c r="E34" s="146"/>
      <c r="F34" s="147"/>
      <c r="G34" s="146"/>
      <c r="H34" s="142" t="s">
        <v>536</v>
      </c>
      <c r="I34" s="143"/>
      <c r="J34" s="144"/>
      <c r="K34" s="146"/>
      <c r="L34" s="147"/>
      <c r="M34" s="146"/>
      <c r="N34" s="142" t="s">
        <v>536</v>
      </c>
      <c r="O34" s="143"/>
      <c r="P34" s="144"/>
      <c r="Q34" s="146"/>
      <c r="R34" s="147"/>
      <c r="S34" s="144"/>
      <c r="T34" s="142" t="s">
        <v>536</v>
      </c>
      <c r="U34" s="143" t="s">
        <v>1174</v>
      </c>
      <c r="V34" s="144">
        <v>850</v>
      </c>
      <c r="W34" s="146"/>
      <c r="X34" s="147"/>
      <c r="Y34" s="183"/>
      <c r="Z34" s="331"/>
      <c r="AA34" s="332"/>
      <c r="AB34" s="332"/>
      <c r="AC34" s="332"/>
      <c r="AD34" s="332"/>
      <c r="AE34" s="333"/>
      <c r="AF34" s="141"/>
    </row>
    <row r="35" spans="2:32" s="133" customFormat="1" ht="15" customHeight="1">
      <c r="B35" s="142" t="s">
        <v>767</v>
      </c>
      <c r="C35" s="143"/>
      <c r="D35" s="144"/>
      <c r="E35" s="146"/>
      <c r="F35" s="147"/>
      <c r="G35" s="146"/>
      <c r="H35" s="142" t="s">
        <v>767</v>
      </c>
      <c r="I35" s="143"/>
      <c r="J35" s="144"/>
      <c r="K35" s="146"/>
      <c r="L35" s="147"/>
      <c r="M35" s="146"/>
      <c r="N35" s="142" t="s">
        <v>767</v>
      </c>
      <c r="O35" s="143"/>
      <c r="P35" s="144"/>
      <c r="Q35" s="146"/>
      <c r="R35" s="147"/>
      <c r="S35" s="144"/>
      <c r="T35" s="142" t="s">
        <v>767</v>
      </c>
      <c r="U35" s="143"/>
      <c r="V35" s="144"/>
      <c r="W35" s="146"/>
      <c r="X35" s="147"/>
      <c r="Y35" s="183"/>
      <c r="Z35" s="331"/>
      <c r="AA35" s="332"/>
      <c r="AB35" s="332"/>
      <c r="AC35" s="332"/>
      <c r="AD35" s="332"/>
      <c r="AE35" s="333"/>
      <c r="AF35" s="141"/>
    </row>
    <row r="36" spans="2:32" s="133" customFormat="1" ht="15" customHeight="1">
      <c r="B36" s="142" t="s">
        <v>768</v>
      </c>
      <c r="C36" s="143"/>
      <c r="D36" s="144"/>
      <c r="E36" s="146"/>
      <c r="F36" s="147"/>
      <c r="G36" s="146"/>
      <c r="H36" s="142" t="s">
        <v>768</v>
      </c>
      <c r="I36" s="143"/>
      <c r="J36" s="144"/>
      <c r="K36" s="146"/>
      <c r="L36" s="147"/>
      <c r="M36" s="146"/>
      <c r="N36" s="142" t="s">
        <v>768</v>
      </c>
      <c r="O36" s="143"/>
      <c r="P36" s="144"/>
      <c r="Q36" s="146"/>
      <c r="R36" s="147"/>
      <c r="S36" s="144"/>
      <c r="T36" s="142" t="s">
        <v>768</v>
      </c>
      <c r="U36" s="143"/>
      <c r="V36" s="144"/>
      <c r="W36" s="146"/>
      <c r="X36" s="147"/>
      <c r="Y36" s="183"/>
      <c r="Z36" s="331"/>
      <c r="AA36" s="332"/>
      <c r="AB36" s="332"/>
      <c r="AC36" s="332"/>
      <c r="AD36" s="332"/>
      <c r="AE36" s="333"/>
      <c r="AF36" s="141"/>
    </row>
    <row r="37" spans="2:32" s="133" customFormat="1" ht="15" customHeight="1">
      <c r="B37" s="142" t="s">
        <v>769</v>
      </c>
      <c r="C37" s="143"/>
      <c r="D37" s="144"/>
      <c r="E37" s="146"/>
      <c r="F37" s="147"/>
      <c r="G37" s="146"/>
      <c r="H37" s="142" t="s">
        <v>769</v>
      </c>
      <c r="I37" s="143"/>
      <c r="J37" s="144"/>
      <c r="K37" s="146"/>
      <c r="L37" s="147"/>
      <c r="M37" s="146"/>
      <c r="N37" s="142" t="s">
        <v>769</v>
      </c>
      <c r="O37" s="143"/>
      <c r="P37" s="144"/>
      <c r="Q37" s="146"/>
      <c r="R37" s="147"/>
      <c r="S37" s="144"/>
      <c r="T37" s="142" t="s">
        <v>769</v>
      </c>
      <c r="U37" s="143"/>
      <c r="V37" s="144"/>
      <c r="W37" s="146"/>
      <c r="X37" s="147"/>
      <c r="Y37" s="183"/>
      <c r="Z37" s="331"/>
      <c r="AA37" s="332"/>
      <c r="AB37" s="332"/>
      <c r="AC37" s="332"/>
      <c r="AD37" s="332"/>
      <c r="AE37" s="333"/>
      <c r="AF37" s="141"/>
    </row>
    <row r="38" spans="2:32" s="133" customFormat="1" ht="15" customHeight="1">
      <c r="B38" s="142" t="s">
        <v>770</v>
      </c>
      <c r="C38" s="143"/>
      <c r="D38" s="144"/>
      <c r="E38" s="146"/>
      <c r="F38" s="147"/>
      <c r="G38" s="146"/>
      <c r="H38" s="142" t="s">
        <v>770</v>
      </c>
      <c r="I38" s="143"/>
      <c r="J38" s="144"/>
      <c r="K38" s="146"/>
      <c r="L38" s="147"/>
      <c r="M38" s="146"/>
      <c r="N38" s="142" t="s">
        <v>770</v>
      </c>
      <c r="O38" s="143"/>
      <c r="P38" s="144"/>
      <c r="Q38" s="146"/>
      <c r="R38" s="147"/>
      <c r="S38" s="144"/>
      <c r="T38" s="142" t="s">
        <v>770</v>
      </c>
      <c r="U38" s="143"/>
      <c r="V38" s="144"/>
      <c r="W38" s="146"/>
      <c r="X38" s="147"/>
      <c r="Y38" s="183"/>
      <c r="Z38" s="331"/>
      <c r="AA38" s="332"/>
      <c r="AB38" s="332"/>
      <c r="AC38" s="332"/>
      <c r="AD38" s="332"/>
      <c r="AE38" s="333"/>
      <c r="AF38" s="141"/>
    </row>
    <row r="39" spans="2:32" s="133" customFormat="1" ht="15" customHeight="1">
      <c r="B39" s="142" t="s">
        <v>771</v>
      </c>
      <c r="C39" s="143"/>
      <c r="D39" s="144"/>
      <c r="E39" s="146"/>
      <c r="F39" s="144"/>
      <c r="G39" s="146"/>
      <c r="H39" s="142" t="s">
        <v>771</v>
      </c>
      <c r="I39" s="143"/>
      <c r="J39" s="144"/>
      <c r="K39" s="146"/>
      <c r="L39" s="144"/>
      <c r="M39" s="146"/>
      <c r="N39" s="142" t="s">
        <v>771</v>
      </c>
      <c r="O39" s="143"/>
      <c r="P39" s="144"/>
      <c r="Q39" s="146"/>
      <c r="R39" s="147"/>
      <c r="S39" s="144"/>
      <c r="T39" s="142" t="s">
        <v>771</v>
      </c>
      <c r="U39" s="143"/>
      <c r="V39" s="144"/>
      <c r="W39" s="146"/>
      <c r="X39" s="147"/>
      <c r="Y39" s="183"/>
      <c r="Z39" s="331"/>
      <c r="AA39" s="332"/>
      <c r="AB39" s="332"/>
      <c r="AC39" s="332"/>
      <c r="AD39" s="332"/>
      <c r="AE39" s="333"/>
      <c r="AF39" s="141"/>
    </row>
    <row r="40" spans="2:32" s="133" customFormat="1" ht="15" customHeight="1">
      <c r="B40" s="142" t="s">
        <v>772</v>
      </c>
      <c r="C40" s="143"/>
      <c r="D40" s="144"/>
      <c r="E40" s="146"/>
      <c r="F40" s="144"/>
      <c r="G40" s="146"/>
      <c r="H40" s="142" t="s">
        <v>772</v>
      </c>
      <c r="I40" s="143"/>
      <c r="J40" s="144"/>
      <c r="K40" s="146"/>
      <c r="L40" s="144"/>
      <c r="M40" s="146"/>
      <c r="N40" s="142" t="s">
        <v>772</v>
      </c>
      <c r="O40" s="143"/>
      <c r="P40" s="144"/>
      <c r="Q40" s="146"/>
      <c r="R40" s="147"/>
      <c r="S40" s="144"/>
      <c r="T40" s="142" t="s">
        <v>772</v>
      </c>
      <c r="U40" s="148"/>
      <c r="V40" s="144"/>
      <c r="W40" s="146"/>
      <c r="X40" s="147"/>
      <c r="Y40" s="183"/>
      <c r="Z40" s="331"/>
      <c r="AA40" s="332"/>
      <c r="AB40" s="332"/>
      <c r="AC40" s="332"/>
      <c r="AD40" s="332"/>
      <c r="AE40" s="333"/>
      <c r="AF40" s="141"/>
    </row>
    <row r="41" spans="2:32" s="133" customFormat="1" ht="15" customHeight="1">
      <c r="B41" s="142" t="s">
        <v>773</v>
      </c>
      <c r="C41" s="143"/>
      <c r="D41" s="144"/>
      <c r="E41" s="146"/>
      <c r="F41" s="144"/>
      <c r="G41" s="146"/>
      <c r="H41" s="142" t="s">
        <v>773</v>
      </c>
      <c r="I41" s="143"/>
      <c r="J41" s="144"/>
      <c r="K41" s="146"/>
      <c r="L41" s="144"/>
      <c r="M41" s="146"/>
      <c r="N41" s="142" t="s">
        <v>773</v>
      </c>
      <c r="O41" s="143"/>
      <c r="P41" s="144"/>
      <c r="Q41" s="146"/>
      <c r="R41" s="147"/>
      <c r="S41" s="144"/>
      <c r="T41" s="142" t="s">
        <v>773</v>
      </c>
      <c r="U41" s="143"/>
      <c r="V41" s="144"/>
      <c r="W41" s="146"/>
      <c r="X41" s="147"/>
      <c r="Y41" s="183"/>
      <c r="Z41" s="331"/>
      <c r="AA41" s="332"/>
      <c r="AB41" s="332"/>
      <c r="AC41" s="332"/>
      <c r="AD41" s="332"/>
      <c r="AE41" s="333"/>
      <c r="AF41" s="141"/>
    </row>
    <row r="42" spans="2:32" s="133" customFormat="1" ht="15" customHeight="1">
      <c r="B42" s="142" t="s">
        <v>774</v>
      </c>
      <c r="C42" s="143"/>
      <c r="D42" s="191"/>
      <c r="E42" s="146"/>
      <c r="F42" s="144"/>
      <c r="G42" s="146"/>
      <c r="H42" s="142" t="s">
        <v>774</v>
      </c>
      <c r="I42" s="148"/>
      <c r="J42" s="191"/>
      <c r="K42" s="146"/>
      <c r="L42" s="144"/>
      <c r="M42" s="146"/>
      <c r="N42" s="142" t="s">
        <v>774</v>
      </c>
      <c r="O42" s="143"/>
      <c r="P42" s="144"/>
      <c r="Q42" s="146"/>
      <c r="R42" s="147"/>
      <c r="S42" s="144"/>
      <c r="T42" s="142" t="s">
        <v>774</v>
      </c>
      <c r="U42" s="143"/>
      <c r="V42" s="144"/>
      <c r="W42" s="146"/>
      <c r="X42" s="147"/>
      <c r="Y42" s="183"/>
      <c r="Z42" s="331"/>
      <c r="AA42" s="332"/>
      <c r="AB42" s="332"/>
      <c r="AC42" s="332"/>
      <c r="AD42" s="332"/>
      <c r="AE42" s="333"/>
      <c r="AF42" s="141"/>
    </row>
    <row r="43" spans="2:32" s="133" customFormat="1" ht="15" customHeight="1">
      <c r="B43" s="142" t="s">
        <v>775</v>
      </c>
      <c r="C43" s="143"/>
      <c r="D43" s="144"/>
      <c r="E43" s="152"/>
      <c r="F43" s="151"/>
      <c r="G43" s="152"/>
      <c r="H43" s="142" t="s">
        <v>775</v>
      </c>
      <c r="I43" s="143"/>
      <c r="J43" s="144"/>
      <c r="K43" s="152"/>
      <c r="L43" s="151"/>
      <c r="M43" s="152"/>
      <c r="N43" s="142" t="s">
        <v>775</v>
      </c>
      <c r="O43" s="143"/>
      <c r="P43" s="144"/>
      <c r="Q43" s="152"/>
      <c r="R43" s="147"/>
      <c r="S43" s="151"/>
      <c r="T43" s="142" t="s">
        <v>775</v>
      </c>
      <c r="U43" s="143"/>
      <c r="V43" s="144"/>
      <c r="W43" s="152"/>
      <c r="X43" s="147"/>
      <c r="Y43" s="186"/>
      <c r="Z43" s="331"/>
      <c r="AA43" s="332"/>
      <c r="AB43" s="332"/>
      <c r="AC43" s="332"/>
      <c r="AD43" s="332"/>
      <c r="AE43" s="333"/>
      <c r="AF43" s="141"/>
    </row>
    <row r="44" spans="2:32" s="133" customFormat="1" ht="15" customHeight="1">
      <c r="B44" s="142" t="s">
        <v>776</v>
      </c>
      <c r="C44" s="143"/>
      <c r="D44" s="144"/>
      <c r="E44" s="146"/>
      <c r="F44" s="144"/>
      <c r="G44" s="146"/>
      <c r="H44" s="142" t="s">
        <v>776</v>
      </c>
      <c r="I44" s="143"/>
      <c r="J44" s="191"/>
      <c r="K44" s="146"/>
      <c r="L44" s="144"/>
      <c r="M44" s="146"/>
      <c r="N44" s="142" t="s">
        <v>776</v>
      </c>
      <c r="O44" s="143"/>
      <c r="P44" s="144"/>
      <c r="Q44" s="146"/>
      <c r="R44" s="147"/>
      <c r="S44" s="144"/>
      <c r="T44" s="142" t="s">
        <v>776</v>
      </c>
      <c r="U44" s="143"/>
      <c r="V44" s="144"/>
      <c r="W44" s="146"/>
      <c r="X44" s="144"/>
      <c r="Y44" s="183"/>
      <c r="Z44" s="331"/>
      <c r="AA44" s="332"/>
      <c r="AB44" s="332"/>
      <c r="AC44" s="332"/>
      <c r="AD44" s="332"/>
      <c r="AE44" s="333"/>
      <c r="AF44" s="141"/>
    </row>
    <row r="45" spans="2:32" s="133" customFormat="1" ht="15" customHeight="1">
      <c r="B45" s="142" t="s">
        <v>777</v>
      </c>
      <c r="C45" s="143"/>
      <c r="D45" s="144"/>
      <c r="E45" s="146"/>
      <c r="F45" s="144"/>
      <c r="G45" s="146"/>
      <c r="H45" s="142" t="s">
        <v>777</v>
      </c>
      <c r="I45" s="143"/>
      <c r="J45" s="144"/>
      <c r="K45" s="146"/>
      <c r="L45" s="144"/>
      <c r="M45" s="146"/>
      <c r="N45" s="142" t="s">
        <v>777</v>
      </c>
      <c r="O45" s="143"/>
      <c r="P45" s="144"/>
      <c r="Q45" s="146"/>
      <c r="R45" s="147"/>
      <c r="S45" s="144"/>
      <c r="T45" s="142" t="s">
        <v>777</v>
      </c>
      <c r="U45" s="143"/>
      <c r="V45" s="144"/>
      <c r="W45" s="146"/>
      <c r="X45" s="147"/>
      <c r="Y45" s="183"/>
      <c r="Z45" s="331"/>
      <c r="AA45" s="332"/>
      <c r="AB45" s="332"/>
      <c r="AC45" s="332"/>
      <c r="AD45" s="332"/>
      <c r="AE45" s="333"/>
      <c r="AF45" s="141"/>
    </row>
    <row r="46" spans="2:32" s="133" customFormat="1" ht="15" customHeight="1">
      <c r="B46" s="142" t="s">
        <v>778</v>
      </c>
      <c r="C46" s="143"/>
      <c r="D46" s="144"/>
      <c r="E46" s="146"/>
      <c r="F46" s="147"/>
      <c r="G46" s="146"/>
      <c r="H46" s="142" t="s">
        <v>778</v>
      </c>
      <c r="I46" s="143"/>
      <c r="J46" s="144"/>
      <c r="K46" s="146"/>
      <c r="L46" s="147"/>
      <c r="M46" s="146"/>
      <c r="N46" s="142" t="s">
        <v>778</v>
      </c>
      <c r="O46" s="143"/>
      <c r="P46" s="144"/>
      <c r="Q46" s="146"/>
      <c r="R46" s="147"/>
      <c r="S46" s="144"/>
      <c r="T46" s="142" t="s">
        <v>778</v>
      </c>
      <c r="U46" s="143"/>
      <c r="V46" s="144"/>
      <c r="W46" s="146"/>
      <c r="X46" s="147"/>
      <c r="Y46" s="183"/>
      <c r="Z46" s="331"/>
      <c r="AA46" s="332"/>
      <c r="AB46" s="332"/>
      <c r="AC46" s="332"/>
      <c r="AD46" s="332"/>
      <c r="AE46" s="333"/>
      <c r="AF46" s="141"/>
    </row>
    <row r="47" spans="2:32" s="133" customFormat="1" ht="15" customHeight="1">
      <c r="B47" s="142" t="s">
        <v>779</v>
      </c>
      <c r="C47" s="143"/>
      <c r="D47" s="144"/>
      <c r="E47" s="146"/>
      <c r="F47" s="147"/>
      <c r="G47" s="146"/>
      <c r="H47" s="142" t="s">
        <v>779</v>
      </c>
      <c r="I47" s="143"/>
      <c r="J47" s="144"/>
      <c r="K47" s="146"/>
      <c r="L47" s="147"/>
      <c r="M47" s="146"/>
      <c r="N47" s="142" t="s">
        <v>779</v>
      </c>
      <c r="O47" s="143"/>
      <c r="P47" s="144"/>
      <c r="Q47" s="146"/>
      <c r="R47" s="147"/>
      <c r="S47" s="144"/>
      <c r="T47" s="142" t="s">
        <v>779</v>
      </c>
      <c r="U47" s="143"/>
      <c r="V47" s="144"/>
      <c r="W47" s="146"/>
      <c r="X47" s="147"/>
      <c r="Y47" s="183"/>
      <c r="Z47" s="331"/>
      <c r="AA47" s="332"/>
      <c r="AB47" s="332"/>
      <c r="AC47" s="332"/>
      <c r="AD47" s="332"/>
      <c r="AE47" s="333"/>
      <c r="AF47" s="141"/>
    </row>
    <row r="48" spans="2:32" s="133" customFormat="1" ht="15" customHeight="1">
      <c r="B48" s="162" t="s">
        <v>780</v>
      </c>
      <c r="C48" s="163"/>
      <c r="D48" s="164"/>
      <c r="E48" s="167"/>
      <c r="F48" s="165"/>
      <c r="G48" s="167"/>
      <c r="H48" s="162" t="s">
        <v>780</v>
      </c>
      <c r="I48" s="163"/>
      <c r="J48" s="164"/>
      <c r="K48" s="167"/>
      <c r="L48" s="165"/>
      <c r="M48" s="167"/>
      <c r="N48" s="162" t="s">
        <v>780</v>
      </c>
      <c r="O48" s="163"/>
      <c r="P48" s="164"/>
      <c r="Q48" s="167"/>
      <c r="R48" s="165"/>
      <c r="S48" s="164"/>
      <c r="T48" s="162" t="s">
        <v>780</v>
      </c>
      <c r="U48" s="163"/>
      <c r="V48" s="164"/>
      <c r="W48" s="167"/>
      <c r="X48" s="165"/>
      <c r="Y48" s="192"/>
      <c r="Z48" s="331"/>
      <c r="AA48" s="332"/>
      <c r="AB48" s="332"/>
      <c r="AC48" s="332"/>
      <c r="AD48" s="332"/>
      <c r="AE48" s="333"/>
      <c r="AF48" s="141"/>
    </row>
    <row r="49" spans="1:32" s="133" customFormat="1" ht="13.5" customHeight="1">
      <c r="A49" s="169"/>
      <c r="B49" s="170"/>
      <c r="C49" s="171" t="s">
        <v>986</v>
      </c>
      <c r="D49" s="172">
        <f>SUM(D9:D48)</f>
        <v>15800</v>
      </c>
      <c r="E49" s="172">
        <f>SUM(E9:E48)</f>
        <v>0</v>
      </c>
      <c r="F49" s="172">
        <f>SUM(F9:F48)</f>
        <v>3450</v>
      </c>
      <c r="G49" s="172">
        <f>SUM(G9:G48)</f>
        <v>0</v>
      </c>
      <c r="H49" s="170"/>
      <c r="I49" s="171" t="s">
        <v>986</v>
      </c>
      <c r="J49" s="172">
        <f>SUM(J9:J48)</f>
        <v>16350</v>
      </c>
      <c r="K49" s="172">
        <f>SUM(K9:K48)</f>
        <v>0</v>
      </c>
      <c r="L49" s="172">
        <f>SUM(L9:L48)</f>
        <v>350</v>
      </c>
      <c r="M49" s="172">
        <f>SUM(M9:M48)</f>
        <v>0</v>
      </c>
      <c r="N49" s="170"/>
      <c r="O49" s="171" t="s">
        <v>986</v>
      </c>
      <c r="P49" s="172">
        <f>SUM(P9:P48)</f>
        <v>26350</v>
      </c>
      <c r="Q49" s="172">
        <f>SUM(Q9:Q48)</f>
        <v>0</v>
      </c>
      <c r="R49" s="172">
        <f>SUM(R9:R48)</f>
        <v>0</v>
      </c>
      <c r="S49" s="172">
        <f>SUM(S9:S48)</f>
        <v>0</v>
      </c>
      <c r="T49" s="170"/>
      <c r="U49" s="171" t="s">
        <v>986</v>
      </c>
      <c r="V49" s="172">
        <f>SUM(V9:V48)</f>
        <v>36300</v>
      </c>
      <c r="W49" s="172">
        <f>SUM(W9:W48)</f>
        <v>0</v>
      </c>
      <c r="X49" s="172">
        <f>SUM(X9:X48)</f>
        <v>800</v>
      </c>
      <c r="Y49" s="172">
        <f>SUM(Y9:Y48)</f>
        <v>0</v>
      </c>
      <c r="Z49" s="334"/>
      <c r="AA49" s="335"/>
      <c r="AB49" s="335"/>
      <c r="AC49" s="335"/>
      <c r="AD49" s="335"/>
      <c r="AE49" s="336"/>
      <c r="AF49" s="141"/>
    </row>
    <row r="50" spans="2:31" s="193" customFormat="1" ht="13.5" customHeight="1">
      <c r="B50" s="194" t="s">
        <v>242</v>
      </c>
      <c r="AA50" s="196"/>
      <c r="AB50" s="196"/>
      <c r="AC50" s="196"/>
      <c r="AD50" s="19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90">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B7:B8"/>
    <mergeCell ref="C7:C8"/>
    <mergeCell ref="D7:E7"/>
    <mergeCell ref="F7:G7"/>
    <mergeCell ref="H7:H8"/>
    <mergeCell ref="I7:I8"/>
    <mergeCell ref="L7:M7"/>
    <mergeCell ref="N7:N8"/>
    <mergeCell ref="O7:O8"/>
    <mergeCell ref="P7:Q7"/>
    <mergeCell ref="R7:S7"/>
    <mergeCell ref="H5:I5"/>
    <mergeCell ref="J5:K5"/>
    <mergeCell ref="J7:K7"/>
    <mergeCell ref="AC55:AD55"/>
    <mergeCell ref="T7:T8"/>
    <mergeCell ref="U7:U8"/>
    <mergeCell ref="V7:W7"/>
    <mergeCell ref="X7:Y7"/>
    <mergeCell ref="AD51:AE51"/>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Z20:AE20"/>
    <mergeCell ref="Z21:AE21"/>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6:AE46"/>
    <mergeCell ref="Z47:AE47"/>
    <mergeCell ref="Z48:AE48"/>
    <mergeCell ref="Z49:AE49"/>
    <mergeCell ref="Z40:AE40"/>
    <mergeCell ref="Z41:AE41"/>
    <mergeCell ref="Z42:AE42"/>
    <mergeCell ref="Z43:AE43"/>
    <mergeCell ref="Z44:AE44"/>
    <mergeCell ref="Z45:AE4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1.xml><?xml version="1.0" encoding="utf-8"?>
<worksheet xmlns="http://schemas.openxmlformats.org/spreadsheetml/2006/main" xmlns:r="http://schemas.openxmlformats.org/officeDocument/2006/relationships">
  <sheetPr codeName="Sheet46">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18</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897</v>
      </c>
      <c r="C5" s="370"/>
      <c r="D5" s="370"/>
      <c r="E5" s="116"/>
      <c r="F5" s="116"/>
      <c r="G5" s="116"/>
      <c r="H5" s="374" t="s">
        <v>297</v>
      </c>
      <c r="I5" s="374"/>
      <c r="J5" s="366">
        <f>D19+P19+J19+V19</f>
        <v>14500</v>
      </c>
      <c r="K5" s="366"/>
      <c r="L5" s="375">
        <f>F19+L19+R19+X19</f>
        <v>900</v>
      </c>
      <c r="M5" s="375"/>
      <c r="N5" s="123"/>
      <c r="O5" s="116" t="s">
        <v>298</v>
      </c>
      <c r="P5" s="366">
        <f>E19+K19+Q19+W19</f>
        <v>0</v>
      </c>
      <c r="Q5" s="366"/>
      <c r="R5" s="375">
        <f>G19+M19+S19+Y19</f>
        <v>0</v>
      </c>
      <c r="S5" s="375"/>
      <c r="T5" s="123"/>
      <c r="U5" s="374" t="s">
        <v>369</v>
      </c>
      <c r="V5" s="374"/>
      <c r="W5" s="356">
        <f>P5+P20+P35+R5+R20+R35</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1183</v>
      </c>
      <c r="D9" s="136">
        <v>1500</v>
      </c>
      <c r="E9" s="138"/>
      <c r="F9" s="136"/>
      <c r="G9" s="137"/>
      <c r="H9" s="134" t="s">
        <v>0</v>
      </c>
      <c r="I9" s="135" t="s">
        <v>1183</v>
      </c>
      <c r="J9" s="136">
        <v>1800</v>
      </c>
      <c r="K9" s="138"/>
      <c r="L9" s="136">
        <v>200</v>
      </c>
      <c r="M9" s="138"/>
      <c r="N9" s="134" t="s">
        <v>0</v>
      </c>
      <c r="O9" s="135" t="s">
        <v>1248</v>
      </c>
      <c r="P9" s="136">
        <v>3450</v>
      </c>
      <c r="Q9" s="138"/>
      <c r="R9" s="139"/>
      <c r="S9" s="136"/>
      <c r="T9" s="134" t="s">
        <v>0</v>
      </c>
      <c r="U9" s="135" t="s">
        <v>1495</v>
      </c>
      <c r="V9" s="136" t="s">
        <v>1494</v>
      </c>
      <c r="W9" s="138"/>
      <c r="X9" s="136"/>
      <c r="Y9" s="230"/>
      <c r="Z9" s="331"/>
      <c r="AA9" s="332"/>
      <c r="AB9" s="332"/>
      <c r="AC9" s="332"/>
      <c r="AD9" s="332"/>
      <c r="AE9" s="333"/>
      <c r="AF9" s="141"/>
    </row>
    <row r="10" spans="2:32" s="133" customFormat="1" ht="15" customHeight="1">
      <c r="B10" s="142" t="s">
        <v>306</v>
      </c>
      <c r="C10" s="143"/>
      <c r="D10" s="144"/>
      <c r="E10" s="146"/>
      <c r="F10" s="144"/>
      <c r="G10" s="145"/>
      <c r="H10" s="142" t="s">
        <v>306</v>
      </c>
      <c r="I10" s="143" t="s">
        <v>1182</v>
      </c>
      <c r="J10" s="144">
        <v>700</v>
      </c>
      <c r="K10" s="146"/>
      <c r="L10" s="144">
        <v>500</v>
      </c>
      <c r="M10" s="146"/>
      <c r="N10" s="142" t="s">
        <v>306</v>
      </c>
      <c r="O10" s="143" t="s">
        <v>1247</v>
      </c>
      <c r="P10" s="144" t="s">
        <v>1249</v>
      </c>
      <c r="Q10" s="146"/>
      <c r="R10" s="147"/>
      <c r="S10" s="144"/>
      <c r="T10" s="142" t="s">
        <v>306</v>
      </c>
      <c r="U10" s="148" t="s">
        <v>1182</v>
      </c>
      <c r="V10" s="144">
        <v>2450</v>
      </c>
      <c r="W10" s="146"/>
      <c r="X10" s="144"/>
      <c r="Y10" s="231"/>
      <c r="Z10" s="331"/>
      <c r="AA10" s="332"/>
      <c r="AB10" s="332"/>
      <c r="AC10" s="332"/>
      <c r="AD10" s="332"/>
      <c r="AE10" s="333"/>
      <c r="AF10" s="141"/>
    </row>
    <row r="11" spans="2:32" s="133" customFormat="1" ht="15" customHeight="1">
      <c r="B11" s="142" t="s">
        <v>307</v>
      </c>
      <c r="C11" s="143" t="s">
        <v>1182</v>
      </c>
      <c r="D11" s="144">
        <v>1900</v>
      </c>
      <c r="E11" s="146"/>
      <c r="F11" s="144"/>
      <c r="G11" s="145"/>
      <c r="H11" s="142" t="s">
        <v>307</v>
      </c>
      <c r="I11" s="143"/>
      <c r="J11" s="144"/>
      <c r="K11" s="146"/>
      <c r="L11" s="144"/>
      <c r="M11" s="146"/>
      <c r="N11" s="142" t="s">
        <v>307</v>
      </c>
      <c r="O11" s="143"/>
      <c r="P11" s="144"/>
      <c r="Q11" s="146"/>
      <c r="R11" s="147"/>
      <c r="S11" s="144"/>
      <c r="T11" s="142" t="s">
        <v>307</v>
      </c>
      <c r="U11" s="143"/>
      <c r="V11" s="144"/>
      <c r="W11" s="146"/>
      <c r="X11" s="144"/>
      <c r="Y11" s="231"/>
      <c r="Z11" s="331"/>
      <c r="AA11" s="332"/>
      <c r="AB11" s="332"/>
      <c r="AC11" s="332"/>
      <c r="AD11" s="332"/>
      <c r="AE11" s="333"/>
      <c r="AF11" s="141"/>
    </row>
    <row r="12" spans="2:32" s="133" customFormat="1" ht="15" customHeight="1">
      <c r="B12" s="142" t="s">
        <v>308</v>
      </c>
      <c r="C12" s="143"/>
      <c r="D12" s="144"/>
      <c r="E12" s="146"/>
      <c r="F12" s="144"/>
      <c r="G12" s="145"/>
      <c r="H12" s="142" t="s">
        <v>308</v>
      </c>
      <c r="I12" s="148"/>
      <c r="J12" s="191"/>
      <c r="K12" s="146"/>
      <c r="L12" s="144"/>
      <c r="M12" s="146"/>
      <c r="N12" s="142" t="s">
        <v>308</v>
      </c>
      <c r="O12" s="143"/>
      <c r="P12" s="144"/>
      <c r="Q12" s="146"/>
      <c r="R12" s="147"/>
      <c r="S12" s="144"/>
      <c r="T12" s="142" t="s">
        <v>308</v>
      </c>
      <c r="U12" s="143" t="s">
        <v>1183</v>
      </c>
      <c r="V12" s="144">
        <v>2700</v>
      </c>
      <c r="W12" s="146"/>
      <c r="X12" s="144">
        <v>200</v>
      </c>
      <c r="Y12" s="231"/>
      <c r="Z12" s="331"/>
      <c r="AA12" s="332"/>
      <c r="AB12" s="332"/>
      <c r="AC12" s="332"/>
      <c r="AD12" s="332"/>
      <c r="AE12" s="333"/>
      <c r="AF12" s="141"/>
    </row>
    <row r="13" spans="2:32" s="133" customFormat="1" ht="15" customHeight="1">
      <c r="B13" s="142" t="s">
        <v>309</v>
      </c>
      <c r="C13" s="143"/>
      <c r="D13" s="144"/>
      <c r="E13" s="152"/>
      <c r="F13" s="151"/>
      <c r="G13" s="145"/>
      <c r="H13" s="142" t="s">
        <v>309</v>
      </c>
      <c r="I13" s="143"/>
      <c r="J13" s="144"/>
      <c r="K13" s="152"/>
      <c r="L13" s="151"/>
      <c r="M13" s="152"/>
      <c r="N13" s="142" t="s">
        <v>309</v>
      </c>
      <c r="O13" s="143"/>
      <c r="P13" s="144"/>
      <c r="Q13" s="152"/>
      <c r="R13" s="147"/>
      <c r="S13" s="151"/>
      <c r="T13" s="142" t="s">
        <v>309</v>
      </c>
      <c r="U13" s="143"/>
      <c r="V13" s="144"/>
      <c r="W13" s="152"/>
      <c r="X13" s="151"/>
      <c r="Y13" s="232"/>
      <c r="Z13" s="331"/>
      <c r="AA13" s="332"/>
      <c r="AB13" s="332"/>
      <c r="AC13" s="332"/>
      <c r="AD13" s="332"/>
      <c r="AE13" s="333"/>
      <c r="AF13" s="141"/>
    </row>
    <row r="14" spans="2:32" s="133" customFormat="1" ht="15" customHeight="1">
      <c r="B14" s="142" t="s">
        <v>312</v>
      </c>
      <c r="C14" s="143"/>
      <c r="D14" s="144"/>
      <c r="E14" s="146"/>
      <c r="F14" s="144"/>
      <c r="G14" s="145"/>
      <c r="H14" s="142" t="s">
        <v>312</v>
      </c>
      <c r="I14" s="143"/>
      <c r="J14" s="144"/>
      <c r="K14" s="146"/>
      <c r="L14" s="144"/>
      <c r="M14" s="146"/>
      <c r="N14" s="142" t="s">
        <v>312</v>
      </c>
      <c r="O14" s="143"/>
      <c r="P14" s="144"/>
      <c r="Q14" s="146"/>
      <c r="R14" s="147"/>
      <c r="S14" s="144"/>
      <c r="T14" s="142" t="s">
        <v>312</v>
      </c>
      <c r="U14" s="143"/>
      <c r="V14" s="144"/>
      <c r="W14" s="146"/>
      <c r="X14" s="144"/>
      <c r="Y14" s="231"/>
      <c r="Z14" s="331"/>
      <c r="AA14" s="332"/>
      <c r="AB14" s="332"/>
      <c r="AC14" s="332"/>
      <c r="AD14" s="332"/>
      <c r="AE14" s="333"/>
      <c r="AF14" s="141"/>
    </row>
    <row r="15" spans="2:32" s="133" customFormat="1" ht="15" customHeight="1">
      <c r="B15" s="142" t="s">
        <v>313</v>
      </c>
      <c r="C15" s="143"/>
      <c r="D15" s="144"/>
      <c r="E15" s="146"/>
      <c r="F15" s="144"/>
      <c r="G15" s="154"/>
      <c r="H15" s="142" t="s">
        <v>313</v>
      </c>
      <c r="I15" s="143"/>
      <c r="J15" s="144"/>
      <c r="K15" s="146"/>
      <c r="L15" s="144"/>
      <c r="M15" s="146"/>
      <c r="N15" s="142" t="s">
        <v>313</v>
      </c>
      <c r="O15" s="143"/>
      <c r="P15" s="144"/>
      <c r="Q15" s="146"/>
      <c r="R15" s="147"/>
      <c r="S15" s="144"/>
      <c r="T15" s="142" t="s">
        <v>313</v>
      </c>
      <c r="U15" s="143"/>
      <c r="V15" s="144"/>
      <c r="W15" s="146"/>
      <c r="X15" s="144"/>
      <c r="Y15" s="231"/>
      <c r="Z15" s="331"/>
      <c r="AA15" s="332"/>
      <c r="AB15" s="332"/>
      <c r="AC15" s="332"/>
      <c r="AD15" s="332"/>
      <c r="AE15" s="333"/>
      <c r="AF15" s="141"/>
    </row>
    <row r="16" spans="2:32" s="133" customFormat="1" ht="15" customHeight="1">
      <c r="B16" s="155" t="s">
        <v>652</v>
      </c>
      <c r="C16" s="156"/>
      <c r="D16" s="157"/>
      <c r="E16" s="160"/>
      <c r="F16" s="158"/>
      <c r="G16" s="159"/>
      <c r="H16" s="155" t="s">
        <v>652</v>
      </c>
      <c r="I16" s="156"/>
      <c r="J16" s="157"/>
      <c r="K16" s="160"/>
      <c r="L16" s="158"/>
      <c r="M16" s="160"/>
      <c r="N16" s="155" t="s">
        <v>652</v>
      </c>
      <c r="O16" s="156"/>
      <c r="P16" s="157"/>
      <c r="Q16" s="160"/>
      <c r="R16" s="158"/>
      <c r="S16" s="157"/>
      <c r="T16" s="155" t="s">
        <v>652</v>
      </c>
      <c r="U16" s="156"/>
      <c r="V16" s="157"/>
      <c r="W16" s="160"/>
      <c r="X16" s="158"/>
      <c r="Y16" s="233"/>
      <c r="Z16" s="331"/>
      <c r="AA16" s="332"/>
      <c r="AB16" s="332"/>
      <c r="AC16" s="332"/>
      <c r="AD16" s="332"/>
      <c r="AE16" s="333"/>
      <c r="AF16" s="141"/>
    </row>
    <row r="17" spans="2:32" s="133" customFormat="1" ht="15" customHeight="1">
      <c r="B17" s="155" t="s">
        <v>653</v>
      </c>
      <c r="C17" s="156"/>
      <c r="D17" s="157"/>
      <c r="E17" s="160"/>
      <c r="F17" s="158"/>
      <c r="G17" s="159"/>
      <c r="H17" s="155" t="s">
        <v>653</v>
      </c>
      <c r="I17" s="156"/>
      <c r="J17" s="157"/>
      <c r="K17" s="160"/>
      <c r="L17" s="158"/>
      <c r="M17" s="160"/>
      <c r="N17" s="155" t="s">
        <v>653</v>
      </c>
      <c r="O17" s="156"/>
      <c r="P17" s="157"/>
      <c r="Q17" s="160"/>
      <c r="R17" s="158"/>
      <c r="S17" s="157"/>
      <c r="T17" s="155" t="s">
        <v>653</v>
      </c>
      <c r="U17" s="156"/>
      <c r="V17" s="157"/>
      <c r="W17" s="160"/>
      <c r="X17" s="158"/>
      <c r="Y17" s="233"/>
      <c r="Z17" s="331"/>
      <c r="AA17" s="332"/>
      <c r="AB17" s="332"/>
      <c r="AC17" s="332"/>
      <c r="AD17" s="332"/>
      <c r="AE17" s="333"/>
      <c r="AF17" s="141"/>
    </row>
    <row r="18" spans="2:32" s="133" customFormat="1" ht="15" customHeight="1">
      <c r="B18" s="162" t="s">
        <v>256</v>
      </c>
      <c r="C18" s="163"/>
      <c r="D18" s="164"/>
      <c r="E18" s="167"/>
      <c r="F18" s="165"/>
      <c r="G18" s="166"/>
      <c r="H18" s="162" t="s">
        <v>256</v>
      </c>
      <c r="I18" s="163"/>
      <c r="J18" s="164"/>
      <c r="K18" s="167"/>
      <c r="L18" s="165"/>
      <c r="M18" s="167"/>
      <c r="N18" s="162" t="s">
        <v>256</v>
      </c>
      <c r="O18" s="163"/>
      <c r="P18" s="164"/>
      <c r="Q18" s="167"/>
      <c r="R18" s="165"/>
      <c r="S18" s="164"/>
      <c r="T18" s="162" t="s">
        <v>256</v>
      </c>
      <c r="U18" s="163"/>
      <c r="V18" s="164"/>
      <c r="W18" s="167"/>
      <c r="X18" s="165"/>
      <c r="Y18" s="234"/>
      <c r="Z18" s="331"/>
      <c r="AA18" s="332"/>
      <c r="AB18" s="332"/>
      <c r="AC18" s="332"/>
      <c r="AD18" s="332"/>
      <c r="AE18" s="333"/>
      <c r="AF18" s="141"/>
    </row>
    <row r="19" spans="1:32" s="133" customFormat="1" ht="13.5" customHeight="1">
      <c r="A19" s="169"/>
      <c r="B19" s="170"/>
      <c r="C19" s="171" t="s">
        <v>986</v>
      </c>
      <c r="D19" s="172">
        <f>SUM(D9:D18)</f>
        <v>3400</v>
      </c>
      <c r="E19" s="172">
        <f>SUM(E9:E18)</f>
        <v>0</v>
      </c>
      <c r="F19" s="172">
        <f>SUM(F9:F18)</f>
        <v>0</v>
      </c>
      <c r="G19" s="173">
        <f>SUM(G9:G18)</f>
        <v>0</v>
      </c>
      <c r="H19" s="170"/>
      <c r="I19" s="171" t="s">
        <v>986</v>
      </c>
      <c r="J19" s="172">
        <f>SUM(J9:J18)</f>
        <v>2500</v>
      </c>
      <c r="K19" s="172">
        <f>SUM(K9:K18)</f>
        <v>0</v>
      </c>
      <c r="L19" s="172">
        <f>SUM(L9:L18)</f>
        <v>700</v>
      </c>
      <c r="M19" s="172">
        <f>SUM(M9:M18)</f>
        <v>0</v>
      </c>
      <c r="N19" s="170"/>
      <c r="O19" s="171" t="s">
        <v>986</v>
      </c>
      <c r="P19" s="172">
        <f>SUM(P9:P18)</f>
        <v>3450</v>
      </c>
      <c r="Q19" s="172">
        <f>SUM(Q9:Q18)</f>
        <v>0</v>
      </c>
      <c r="R19" s="172">
        <f>SUM(R9:R18)</f>
        <v>0</v>
      </c>
      <c r="S19" s="172">
        <f>SUM(S9:S18)</f>
        <v>0</v>
      </c>
      <c r="T19" s="170"/>
      <c r="U19" s="171" t="s">
        <v>986</v>
      </c>
      <c r="V19" s="172">
        <f>SUM(V9:V18)</f>
        <v>5150</v>
      </c>
      <c r="W19" s="172">
        <f>SUM(W9:W18)</f>
        <v>0</v>
      </c>
      <c r="X19" s="172">
        <f>SUM(X9:X18)</f>
        <v>200</v>
      </c>
      <c r="Y19" s="174">
        <f>SUM(Y9:Y18)</f>
        <v>0</v>
      </c>
      <c r="Z19" s="334"/>
      <c r="AA19" s="335"/>
      <c r="AB19" s="335"/>
      <c r="AC19" s="335"/>
      <c r="AD19" s="335"/>
      <c r="AE19" s="336"/>
      <c r="AF19" s="141"/>
    </row>
    <row r="20" spans="1:32" ht="18" customHeight="1">
      <c r="A20" s="110"/>
      <c r="B20" s="368" t="s">
        <v>898</v>
      </c>
      <c r="C20" s="368"/>
      <c r="D20" s="368"/>
      <c r="E20" s="116"/>
      <c r="F20" s="116"/>
      <c r="G20" s="116"/>
      <c r="H20" s="369" t="s">
        <v>297</v>
      </c>
      <c r="I20" s="369"/>
      <c r="J20" s="379">
        <f>D34+J34+P34+V34</f>
        <v>30950</v>
      </c>
      <c r="K20" s="379"/>
      <c r="L20" s="380">
        <f>F34+L34+R34+X34+AD34</f>
        <v>1100</v>
      </c>
      <c r="M20" s="380"/>
      <c r="N20" s="120"/>
      <c r="O20" s="175" t="s">
        <v>298</v>
      </c>
      <c r="P20" s="379">
        <f>E34+K34+Q34+W34</f>
        <v>0</v>
      </c>
      <c r="Q20" s="379"/>
      <c r="R20" s="380">
        <f>G34+M34+S34+Y34</f>
        <v>0</v>
      </c>
      <c r="S20" s="380"/>
      <c r="T20" s="120"/>
      <c r="U20" s="120"/>
      <c r="V20" s="120"/>
      <c r="W20" s="120"/>
      <c r="X20" s="120"/>
      <c r="Y20" s="120"/>
      <c r="Z20" s="114"/>
      <c r="AA20" s="114"/>
      <c r="AB20" s="125"/>
      <c r="AC20" s="126"/>
      <c r="AD20" s="126"/>
      <c r="AE20" s="126"/>
      <c r="AF20" s="120"/>
    </row>
    <row r="21" spans="2:32" ht="15" customHeight="1">
      <c r="B21" s="371" t="s">
        <v>299</v>
      </c>
      <c r="C21" s="372"/>
      <c r="D21" s="372"/>
      <c r="E21" s="372"/>
      <c r="F21" s="372"/>
      <c r="G21" s="373"/>
      <c r="H21" s="371" t="s">
        <v>300</v>
      </c>
      <c r="I21" s="372"/>
      <c r="J21" s="372"/>
      <c r="K21" s="372"/>
      <c r="L21" s="372"/>
      <c r="M21" s="373"/>
      <c r="N21" s="371" t="s">
        <v>301</v>
      </c>
      <c r="O21" s="372"/>
      <c r="P21" s="372"/>
      <c r="Q21" s="372"/>
      <c r="R21" s="372"/>
      <c r="S21" s="373"/>
      <c r="T21" s="371" t="s">
        <v>302</v>
      </c>
      <c r="U21" s="372"/>
      <c r="V21" s="372"/>
      <c r="W21" s="372"/>
      <c r="X21" s="372"/>
      <c r="Y21" s="373"/>
      <c r="Z21" s="357" t="s">
        <v>1036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82"/>
      <c r="AA22" s="383"/>
      <c r="AB22" s="383"/>
      <c r="AC22" s="383"/>
      <c r="AD22" s="383"/>
      <c r="AE22" s="384"/>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31"/>
      <c r="AA23" s="332"/>
      <c r="AB23" s="332"/>
      <c r="AC23" s="332"/>
      <c r="AD23" s="332"/>
      <c r="AE23" s="333"/>
      <c r="AF23" s="177"/>
    </row>
    <row r="24" spans="2:32" s="133" customFormat="1" ht="15" customHeight="1">
      <c r="B24" s="134" t="s">
        <v>0</v>
      </c>
      <c r="C24" s="135"/>
      <c r="D24" s="136"/>
      <c r="E24" s="138"/>
      <c r="F24" s="237"/>
      <c r="G24" s="138"/>
      <c r="H24" s="134" t="s">
        <v>0</v>
      </c>
      <c r="I24" s="135" t="s">
        <v>902</v>
      </c>
      <c r="J24" s="235" t="s">
        <v>903</v>
      </c>
      <c r="K24" s="138"/>
      <c r="L24" s="136"/>
      <c r="M24" s="136"/>
      <c r="N24" s="134" t="s">
        <v>0</v>
      </c>
      <c r="O24" s="135"/>
      <c r="P24" s="136"/>
      <c r="Q24" s="138"/>
      <c r="R24" s="139"/>
      <c r="S24" s="136"/>
      <c r="T24" s="134" t="s">
        <v>0</v>
      </c>
      <c r="U24" s="135" t="s">
        <v>1179</v>
      </c>
      <c r="V24" s="136">
        <v>2850</v>
      </c>
      <c r="W24" s="138"/>
      <c r="X24" s="139"/>
      <c r="Y24" s="138"/>
      <c r="Z24" s="331"/>
      <c r="AA24" s="332"/>
      <c r="AB24" s="332"/>
      <c r="AC24" s="332"/>
      <c r="AD24" s="332"/>
      <c r="AE24" s="333"/>
      <c r="AF24" s="182"/>
    </row>
    <row r="25" spans="2:32" s="133" customFormat="1" ht="15" customHeight="1">
      <c r="B25" s="142" t="s">
        <v>306</v>
      </c>
      <c r="C25" s="143" t="s">
        <v>191</v>
      </c>
      <c r="D25" s="144">
        <v>1700</v>
      </c>
      <c r="E25" s="146"/>
      <c r="F25" s="144">
        <v>300</v>
      </c>
      <c r="G25" s="146"/>
      <c r="H25" s="142" t="s">
        <v>306</v>
      </c>
      <c r="I25" s="143" t="s">
        <v>1365</v>
      </c>
      <c r="J25" s="274">
        <v>5900</v>
      </c>
      <c r="K25" s="146"/>
      <c r="L25" s="144"/>
      <c r="M25" s="144"/>
      <c r="N25" s="142" t="s">
        <v>306</v>
      </c>
      <c r="O25" s="143"/>
      <c r="P25" s="144"/>
      <c r="Q25" s="146"/>
      <c r="R25" s="147"/>
      <c r="S25" s="144"/>
      <c r="T25" s="142" t="s">
        <v>306</v>
      </c>
      <c r="U25" s="148" t="s">
        <v>541</v>
      </c>
      <c r="V25" s="144">
        <v>1650</v>
      </c>
      <c r="W25" s="146"/>
      <c r="X25" s="147"/>
      <c r="Y25" s="146"/>
      <c r="Z25" s="331"/>
      <c r="AA25" s="332"/>
      <c r="AB25" s="332"/>
      <c r="AC25" s="332"/>
      <c r="AD25" s="332"/>
      <c r="AE25" s="333"/>
      <c r="AF25" s="182"/>
    </row>
    <row r="26" spans="2:32" s="133" customFormat="1" ht="15" customHeight="1">
      <c r="B26" s="142" t="s">
        <v>307</v>
      </c>
      <c r="C26" s="143"/>
      <c r="D26" s="144"/>
      <c r="E26" s="146"/>
      <c r="F26" s="144"/>
      <c r="G26" s="146"/>
      <c r="H26" s="142" t="s">
        <v>307</v>
      </c>
      <c r="I26" s="143" t="s">
        <v>1290</v>
      </c>
      <c r="J26" s="274" t="s">
        <v>1289</v>
      </c>
      <c r="K26" s="146"/>
      <c r="L26" s="144"/>
      <c r="M26" s="144"/>
      <c r="N26" s="142" t="s">
        <v>307</v>
      </c>
      <c r="O26" s="143" t="s">
        <v>1180</v>
      </c>
      <c r="P26" s="144">
        <v>2450</v>
      </c>
      <c r="Q26" s="146"/>
      <c r="R26" s="147"/>
      <c r="S26" s="144"/>
      <c r="T26" s="142" t="s">
        <v>307</v>
      </c>
      <c r="U26" s="143" t="s">
        <v>542</v>
      </c>
      <c r="V26" s="144">
        <v>2350</v>
      </c>
      <c r="W26" s="146"/>
      <c r="X26" s="144"/>
      <c r="Y26" s="146"/>
      <c r="Z26" s="331"/>
      <c r="AA26" s="332"/>
      <c r="AB26" s="332"/>
      <c r="AC26" s="332"/>
      <c r="AD26" s="332"/>
      <c r="AE26" s="333"/>
      <c r="AF26" s="182"/>
    </row>
    <row r="27" spans="2:32" s="133" customFormat="1" ht="15" customHeight="1">
      <c r="B27" s="142" t="s">
        <v>308</v>
      </c>
      <c r="C27" s="143"/>
      <c r="D27" s="144"/>
      <c r="E27" s="146"/>
      <c r="F27" s="144"/>
      <c r="G27" s="146"/>
      <c r="H27" s="142" t="s">
        <v>308</v>
      </c>
      <c r="I27" s="148"/>
      <c r="J27" s="144"/>
      <c r="K27" s="146"/>
      <c r="L27" s="144"/>
      <c r="M27" s="144"/>
      <c r="N27" s="142" t="s">
        <v>308</v>
      </c>
      <c r="O27" s="143" t="s">
        <v>1179</v>
      </c>
      <c r="P27" s="144">
        <v>1700</v>
      </c>
      <c r="Q27" s="146"/>
      <c r="R27" s="147"/>
      <c r="S27" s="144"/>
      <c r="T27" s="142" t="s">
        <v>308</v>
      </c>
      <c r="U27" s="143" t="s">
        <v>1178</v>
      </c>
      <c r="V27" s="144">
        <v>2400</v>
      </c>
      <c r="W27" s="146"/>
      <c r="X27" s="144">
        <v>150</v>
      </c>
      <c r="Y27" s="146"/>
      <c r="Z27" s="331"/>
      <c r="AA27" s="332"/>
      <c r="AB27" s="332"/>
      <c r="AC27" s="332"/>
      <c r="AD27" s="332"/>
      <c r="AE27" s="333"/>
      <c r="AF27" s="182"/>
    </row>
    <row r="28" spans="2:32" s="133" customFormat="1" ht="15" customHeight="1">
      <c r="B28" s="142" t="s">
        <v>309</v>
      </c>
      <c r="C28" s="143" t="s">
        <v>1179</v>
      </c>
      <c r="D28" s="144">
        <v>2500</v>
      </c>
      <c r="E28" s="152"/>
      <c r="F28" s="151">
        <v>550</v>
      </c>
      <c r="G28" s="152"/>
      <c r="H28" s="142" t="s">
        <v>309</v>
      </c>
      <c r="I28" s="143" t="s">
        <v>1364</v>
      </c>
      <c r="J28" s="144"/>
      <c r="K28" s="152"/>
      <c r="L28" s="147"/>
      <c r="M28" s="151"/>
      <c r="N28" s="142" t="s">
        <v>309</v>
      </c>
      <c r="O28" s="143"/>
      <c r="P28" s="144"/>
      <c r="Q28" s="152"/>
      <c r="R28" s="147"/>
      <c r="S28" s="151"/>
      <c r="T28" s="142" t="s">
        <v>309</v>
      </c>
      <c r="U28" s="143" t="s">
        <v>900</v>
      </c>
      <c r="V28" s="144" t="s">
        <v>901</v>
      </c>
      <c r="W28" s="152"/>
      <c r="X28" s="151"/>
      <c r="Y28" s="152"/>
      <c r="Z28" s="331"/>
      <c r="AA28" s="332"/>
      <c r="AB28" s="332"/>
      <c r="AC28" s="332"/>
      <c r="AD28" s="332"/>
      <c r="AE28" s="333"/>
      <c r="AF28" s="182"/>
    </row>
    <row r="29" spans="2:32" s="133" customFormat="1" ht="15" customHeight="1">
      <c r="B29" s="142" t="s">
        <v>312</v>
      </c>
      <c r="C29" s="143" t="s">
        <v>904</v>
      </c>
      <c r="D29" s="144" t="s">
        <v>905</v>
      </c>
      <c r="E29" s="146"/>
      <c r="F29" s="144"/>
      <c r="G29" s="146"/>
      <c r="H29" s="142" t="s">
        <v>312</v>
      </c>
      <c r="I29" s="143"/>
      <c r="J29" s="144"/>
      <c r="K29" s="146"/>
      <c r="L29" s="147"/>
      <c r="M29" s="144"/>
      <c r="N29" s="142" t="s">
        <v>312</v>
      </c>
      <c r="O29" s="143" t="s">
        <v>543</v>
      </c>
      <c r="P29" s="144">
        <v>3800</v>
      </c>
      <c r="Q29" s="146"/>
      <c r="R29" s="147"/>
      <c r="S29" s="144"/>
      <c r="T29" s="142" t="s">
        <v>312</v>
      </c>
      <c r="U29" s="143"/>
      <c r="V29" s="144"/>
      <c r="W29" s="146"/>
      <c r="X29" s="144"/>
      <c r="Y29" s="146"/>
      <c r="Z29" s="331"/>
      <c r="AA29" s="332"/>
      <c r="AB29" s="332"/>
      <c r="AC29" s="332"/>
      <c r="AD29" s="332"/>
      <c r="AE29" s="333"/>
      <c r="AF29" s="182"/>
    </row>
    <row r="30" spans="2:32" s="133" customFormat="1" ht="15" customHeight="1">
      <c r="B30" s="142" t="s">
        <v>313</v>
      </c>
      <c r="C30" s="143"/>
      <c r="D30" s="144"/>
      <c r="E30" s="146"/>
      <c r="F30" s="147"/>
      <c r="G30" s="146"/>
      <c r="H30" s="142" t="s">
        <v>313</v>
      </c>
      <c r="I30" s="143"/>
      <c r="J30" s="144"/>
      <c r="K30" s="146"/>
      <c r="L30" s="147"/>
      <c r="M30" s="144"/>
      <c r="N30" s="142" t="s">
        <v>313</v>
      </c>
      <c r="O30" s="143" t="s">
        <v>1181</v>
      </c>
      <c r="P30" s="144">
        <v>1000</v>
      </c>
      <c r="Q30" s="146"/>
      <c r="R30" s="147"/>
      <c r="S30" s="144"/>
      <c r="T30" s="142" t="s">
        <v>313</v>
      </c>
      <c r="U30" s="143" t="s">
        <v>544</v>
      </c>
      <c r="V30" s="274">
        <v>1650</v>
      </c>
      <c r="W30" s="146"/>
      <c r="X30" s="144">
        <v>100</v>
      </c>
      <c r="Y30" s="146"/>
      <c r="Z30" s="331"/>
      <c r="AA30" s="332"/>
      <c r="AB30" s="332"/>
      <c r="AC30" s="332"/>
      <c r="AD30" s="332"/>
      <c r="AE30" s="333"/>
      <c r="AF30" s="182"/>
    </row>
    <row r="31" spans="2:32" s="133" customFormat="1" ht="15" customHeight="1">
      <c r="B31" s="155" t="s">
        <v>652</v>
      </c>
      <c r="C31" s="156" t="s">
        <v>335</v>
      </c>
      <c r="D31" s="157" t="s">
        <v>335</v>
      </c>
      <c r="E31" s="160" t="s">
        <v>335</v>
      </c>
      <c r="F31" s="158"/>
      <c r="G31" s="160"/>
      <c r="H31" s="155" t="s">
        <v>652</v>
      </c>
      <c r="I31" s="156"/>
      <c r="J31" s="157"/>
      <c r="K31" s="160"/>
      <c r="L31" s="158"/>
      <c r="M31" s="157"/>
      <c r="N31" s="155" t="s">
        <v>652</v>
      </c>
      <c r="O31" s="156" t="s">
        <v>545</v>
      </c>
      <c r="P31" s="157">
        <v>1000</v>
      </c>
      <c r="Q31" s="160"/>
      <c r="R31" s="158"/>
      <c r="S31" s="157"/>
      <c r="T31" s="155" t="s">
        <v>652</v>
      </c>
      <c r="U31" s="156"/>
      <c r="V31" s="157"/>
      <c r="W31" s="160"/>
      <c r="X31" s="158"/>
      <c r="Y31" s="160"/>
      <c r="Z31" s="331"/>
      <c r="AA31" s="332"/>
      <c r="AB31" s="332"/>
      <c r="AC31" s="332"/>
      <c r="AD31" s="332"/>
      <c r="AE31" s="333"/>
      <c r="AF31" s="182"/>
    </row>
    <row r="32" spans="2:32" s="133" customFormat="1" ht="15" customHeight="1">
      <c r="B32" s="155" t="s">
        <v>653</v>
      </c>
      <c r="C32" s="156"/>
      <c r="D32" s="157"/>
      <c r="E32" s="160"/>
      <c r="F32" s="158"/>
      <c r="G32" s="160"/>
      <c r="H32" s="155" t="s">
        <v>653</v>
      </c>
      <c r="I32" s="156"/>
      <c r="J32" s="157"/>
      <c r="K32" s="160"/>
      <c r="L32" s="158"/>
      <c r="M32" s="157"/>
      <c r="N32" s="155" t="s">
        <v>653</v>
      </c>
      <c r="O32" s="156" t="s">
        <v>335</v>
      </c>
      <c r="P32" s="157"/>
      <c r="Q32" s="160"/>
      <c r="R32" s="158"/>
      <c r="S32" s="157"/>
      <c r="T32" s="155" t="s">
        <v>653</v>
      </c>
      <c r="U32" s="156"/>
      <c r="V32" s="157"/>
      <c r="W32" s="160"/>
      <c r="X32" s="158"/>
      <c r="Y32" s="160"/>
      <c r="Z32" s="331"/>
      <c r="AA32" s="332"/>
      <c r="AB32" s="332"/>
      <c r="AC32" s="332"/>
      <c r="AD32" s="332"/>
      <c r="AE32" s="333"/>
      <c r="AF32" s="182"/>
    </row>
    <row r="33" spans="2:32" s="133" customFormat="1" ht="15" customHeight="1">
      <c r="B33" s="162" t="s">
        <v>256</v>
      </c>
      <c r="C33" s="163"/>
      <c r="D33" s="164"/>
      <c r="E33" s="167"/>
      <c r="F33" s="165"/>
      <c r="G33" s="167"/>
      <c r="H33" s="162" t="s">
        <v>256</v>
      </c>
      <c r="I33" s="163"/>
      <c r="J33" s="164"/>
      <c r="K33" s="167"/>
      <c r="L33" s="165"/>
      <c r="M33" s="164"/>
      <c r="N33" s="162" t="s">
        <v>256</v>
      </c>
      <c r="O33" s="163"/>
      <c r="P33" s="164"/>
      <c r="Q33" s="167"/>
      <c r="R33" s="165"/>
      <c r="S33" s="164"/>
      <c r="T33" s="162" t="s">
        <v>256</v>
      </c>
      <c r="U33" s="163"/>
      <c r="V33" s="164"/>
      <c r="W33" s="167"/>
      <c r="X33" s="165"/>
      <c r="Y33" s="167"/>
      <c r="Z33" s="331"/>
      <c r="AA33" s="332"/>
      <c r="AB33" s="332"/>
      <c r="AC33" s="332"/>
      <c r="AD33" s="332"/>
      <c r="AE33" s="333"/>
      <c r="AF33" s="182"/>
    </row>
    <row r="34" spans="1:32" s="133" customFormat="1" ht="13.5" customHeight="1">
      <c r="A34" s="169"/>
      <c r="B34" s="170"/>
      <c r="C34" s="171" t="s">
        <v>986</v>
      </c>
      <c r="D34" s="172">
        <f>SUM(D24:D33)</f>
        <v>4200</v>
      </c>
      <c r="E34" s="172">
        <f>SUM(E24:E33)</f>
        <v>0</v>
      </c>
      <c r="F34" s="172">
        <f>SUM(F24:F33)</f>
        <v>850</v>
      </c>
      <c r="G34" s="172">
        <f>SUM(G24:G33)</f>
        <v>0</v>
      </c>
      <c r="H34" s="170"/>
      <c r="I34" s="171" t="s">
        <v>986</v>
      </c>
      <c r="J34" s="172">
        <f>SUM(J24:J33)</f>
        <v>5900</v>
      </c>
      <c r="K34" s="172">
        <f>SUM(K24:K33)</f>
        <v>0</v>
      </c>
      <c r="L34" s="172">
        <f>SUM(L24:L33)</f>
        <v>0</v>
      </c>
      <c r="M34" s="172">
        <f>SUM(M24:M33)</f>
        <v>0</v>
      </c>
      <c r="N34" s="170"/>
      <c r="O34" s="171" t="s">
        <v>986</v>
      </c>
      <c r="P34" s="172">
        <f>SUM(P24:P33)</f>
        <v>9950</v>
      </c>
      <c r="Q34" s="172">
        <f>SUM(Q24:Q33)</f>
        <v>0</v>
      </c>
      <c r="R34" s="172">
        <f>SUM(R24:R33)</f>
        <v>0</v>
      </c>
      <c r="S34" s="172">
        <f>SUM(S24:S33)</f>
        <v>0</v>
      </c>
      <c r="T34" s="170"/>
      <c r="U34" s="171" t="s">
        <v>986</v>
      </c>
      <c r="V34" s="172">
        <f>SUM(V24:V33)</f>
        <v>10900</v>
      </c>
      <c r="W34" s="172">
        <f>SUM(W24:W33)</f>
        <v>0</v>
      </c>
      <c r="X34" s="172">
        <f>SUM(X24:X33)</f>
        <v>250</v>
      </c>
      <c r="Y34" s="172">
        <f>SUM(Y24:Y33)</f>
        <v>0</v>
      </c>
      <c r="Z34" s="334"/>
      <c r="AA34" s="335"/>
      <c r="AB34" s="335"/>
      <c r="AC34" s="335"/>
      <c r="AD34" s="335"/>
      <c r="AE34" s="336"/>
      <c r="AF34" s="182"/>
    </row>
    <row r="35" spans="2:31" ht="18" customHeight="1">
      <c r="B35" s="381" t="s">
        <v>899</v>
      </c>
      <c r="C35" s="381"/>
      <c r="D35" s="381"/>
      <c r="E35" s="116"/>
      <c r="F35" s="116"/>
      <c r="G35" s="116"/>
      <c r="H35" s="369" t="s">
        <v>297</v>
      </c>
      <c r="I35" s="369"/>
      <c r="J35" s="379">
        <f>D49+J49+P49+V49</f>
        <v>20600</v>
      </c>
      <c r="K35" s="379"/>
      <c r="L35" s="380">
        <f>F49+L49+R49+X49+AD49</f>
        <v>1150</v>
      </c>
      <c r="M35" s="380"/>
      <c r="N35" s="120"/>
      <c r="O35" s="175" t="s">
        <v>298</v>
      </c>
      <c r="P35" s="379">
        <f>E49+K49+Q49+W49</f>
        <v>0</v>
      </c>
      <c r="Q35" s="379"/>
      <c r="R35" s="380">
        <f>G49+M49+S49+Y49</f>
        <v>0</v>
      </c>
      <c r="S35" s="380"/>
      <c r="T35" s="120"/>
      <c r="U35" s="120"/>
      <c r="V35" s="120"/>
      <c r="W35" s="120"/>
      <c r="X35" s="209"/>
      <c r="Y35" s="209"/>
      <c r="Z35" s="229"/>
      <c r="AA35" s="217"/>
      <c r="AB35" s="218"/>
      <c r="AC35" s="126"/>
      <c r="AD35" s="126"/>
      <c r="AE35" s="126"/>
    </row>
    <row r="36" spans="2:32" ht="15" customHeight="1">
      <c r="B36" s="371" t="s">
        <v>299</v>
      </c>
      <c r="C36" s="372"/>
      <c r="D36" s="372"/>
      <c r="E36" s="372"/>
      <c r="F36" s="372"/>
      <c r="G36" s="373"/>
      <c r="H36" s="371" t="s">
        <v>300</v>
      </c>
      <c r="I36" s="372"/>
      <c r="J36" s="372"/>
      <c r="K36" s="372"/>
      <c r="L36" s="372"/>
      <c r="M36" s="373"/>
      <c r="N36" s="371" t="s">
        <v>301</v>
      </c>
      <c r="O36" s="372"/>
      <c r="P36" s="372"/>
      <c r="Q36" s="372"/>
      <c r="R36" s="372"/>
      <c r="S36" s="373"/>
      <c r="T36" s="371" t="s">
        <v>302</v>
      </c>
      <c r="U36" s="372"/>
      <c r="V36" s="372"/>
      <c r="W36" s="372"/>
      <c r="X36" s="372"/>
      <c r="Y36" s="373"/>
      <c r="Z36" s="357" t="s">
        <v>1036</v>
      </c>
      <c r="AA36" s="358"/>
      <c r="AB36" s="358"/>
      <c r="AC36" s="358"/>
      <c r="AD36" s="358"/>
      <c r="AE36" s="359"/>
      <c r="AF36" s="127"/>
    </row>
    <row r="37" spans="2:32" s="128" customFormat="1" ht="15" customHeight="1">
      <c r="B37" s="354"/>
      <c r="C37" s="337" t="s">
        <v>1016</v>
      </c>
      <c r="D37" s="337" t="s">
        <v>1015</v>
      </c>
      <c r="E37" s="338"/>
      <c r="F37" s="337" t="s">
        <v>987</v>
      </c>
      <c r="G37" s="365"/>
      <c r="H37" s="354"/>
      <c r="I37" s="337" t="s">
        <v>1016</v>
      </c>
      <c r="J37" s="337" t="s">
        <v>1015</v>
      </c>
      <c r="K37" s="338"/>
      <c r="L37" s="337" t="s">
        <v>987</v>
      </c>
      <c r="M37" s="365"/>
      <c r="N37" s="354"/>
      <c r="O37" s="337" t="s">
        <v>1016</v>
      </c>
      <c r="P37" s="337" t="s">
        <v>1015</v>
      </c>
      <c r="Q37" s="338"/>
      <c r="R37" s="337" t="s">
        <v>987</v>
      </c>
      <c r="S37" s="365"/>
      <c r="T37" s="354"/>
      <c r="U37" s="337" t="s">
        <v>1016</v>
      </c>
      <c r="V37" s="337" t="s">
        <v>1015</v>
      </c>
      <c r="W37" s="338"/>
      <c r="X37" s="337" t="s">
        <v>987</v>
      </c>
      <c r="Y37" s="365"/>
      <c r="Z37" s="382"/>
      <c r="AA37" s="383"/>
      <c r="AB37" s="383"/>
      <c r="AC37" s="383"/>
      <c r="AD37" s="383"/>
      <c r="AE37" s="384"/>
      <c r="AF37" s="177"/>
    </row>
    <row r="38" spans="1:32" s="128" customFormat="1" ht="13.5" customHeight="1">
      <c r="A38" s="130"/>
      <c r="B38" s="355"/>
      <c r="C38" s="352"/>
      <c r="D38" s="131" t="s">
        <v>297</v>
      </c>
      <c r="E38" s="132" t="s">
        <v>667</v>
      </c>
      <c r="F38" s="131" t="s">
        <v>297</v>
      </c>
      <c r="G38" s="132" t="s">
        <v>667</v>
      </c>
      <c r="H38" s="355"/>
      <c r="I38" s="352"/>
      <c r="J38" s="131" t="s">
        <v>297</v>
      </c>
      <c r="K38" s="132" t="s">
        <v>667</v>
      </c>
      <c r="L38" s="131" t="s">
        <v>297</v>
      </c>
      <c r="M38" s="132" t="s">
        <v>667</v>
      </c>
      <c r="N38" s="355"/>
      <c r="O38" s="352"/>
      <c r="P38" s="131" t="s">
        <v>297</v>
      </c>
      <c r="Q38" s="132" t="s">
        <v>667</v>
      </c>
      <c r="R38" s="131" t="s">
        <v>297</v>
      </c>
      <c r="S38" s="132" t="s">
        <v>667</v>
      </c>
      <c r="T38" s="355"/>
      <c r="U38" s="352"/>
      <c r="V38" s="131" t="s">
        <v>297</v>
      </c>
      <c r="W38" s="132" t="s">
        <v>667</v>
      </c>
      <c r="X38" s="131" t="s">
        <v>297</v>
      </c>
      <c r="Y38" s="132" t="s">
        <v>667</v>
      </c>
      <c r="Z38" s="331"/>
      <c r="AA38" s="332"/>
      <c r="AB38" s="332"/>
      <c r="AC38" s="332"/>
      <c r="AD38" s="332"/>
      <c r="AE38" s="333"/>
      <c r="AF38" s="177"/>
    </row>
    <row r="39" spans="2:32" s="133" customFormat="1" ht="15" customHeight="1">
      <c r="B39" s="134" t="s">
        <v>0</v>
      </c>
      <c r="C39" s="135" t="s">
        <v>546</v>
      </c>
      <c r="D39" s="136">
        <v>2500</v>
      </c>
      <c r="E39" s="138"/>
      <c r="F39" s="136">
        <v>300</v>
      </c>
      <c r="G39" s="138"/>
      <c r="H39" s="134" t="s">
        <v>0</v>
      </c>
      <c r="I39" s="135" t="s">
        <v>909</v>
      </c>
      <c r="J39" s="136" t="s">
        <v>910</v>
      </c>
      <c r="K39" s="138"/>
      <c r="L39" s="136"/>
      <c r="M39" s="136"/>
      <c r="N39" s="134" t="s">
        <v>0</v>
      </c>
      <c r="O39" s="135" t="s">
        <v>1175</v>
      </c>
      <c r="P39" s="136">
        <v>1000</v>
      </c>
      <c r="Q39" s="138"/>
      <c r="R39" s="139"/>
      <c r="S39" s="136"/>
      <c r="T39" s="134" t="s">
        <v>0</v>
      </c>
      <c r="U39" s="135" t="s">
        <v>1177</v>
      </c>
      <c r="V39" s="136">
        <v>2400</v>
      </c>
      <c r="W39" s="138"/>
      <c r="X39" s="139">
        <v>150</v>
      </c>
      <c r="Y39" s="138"/>
      <c r="Z39" s="331"/>
      <c r="AA39" s="332"/>
      <c r="AB39" s="332"/>
      <c r="AC39" s="332"/>
      <c r="AD39" s="332"/>
      <c r="AE39" s="333"/>
      <c r="AF39" s="182"/>
    </row>
    <row r="40" spans="2:32" s="133" customFormat="1" ht="15" customHeight="1">
      <c r="B40" s="142" t="s">
        <v>306</v>
      </c>
      <c r="C40" s="143" t="s">
        <v>1262</v>
      </c>
      <c r="D40" s="144">
        <v>1350</v>
      </c>
      <c r="E40" s="146"/>
      <c r="F40" s="144">
        <v>200</v>
      </c>
      <c r="G40" s="146"/>
      <c r="H40" s="142" t="s">
        <v>306</v>
      </c>
      <c r="I40" s="143" t="s">
        <v>280</v>
      </c>
      <c r="J40" s="144">
        <v>1750</v>
      </c>
      <c r="K40" s="146"/>
      <c r="L40" s="144"/>
      <c r="M40" s="144"/>
      <c r="N40" s="142" t="s">
        <v>306</v>
      </c>
      <c r="O40" s="143" t="s">
        <v>547</v>
      </c>
      <c r="P40" s="144">
        <v>2000</v>
      </c>
      <c r="Q40" s="146"/>
      <c r="R40" s="147"/>
      <c r="S40" s="144"/>
      <c r="T40" s="142" t="s">
        <v>306</v>
      </c>
      <c r="U40" s="148" t="s">
        <v>214</v>
      </c>
      <c r="V40" s="144">
        <v>1550</v>
      </c>
      <c r="W40" s="146"/>
      <c r="X40" s="144">
        <v>100</v>
      </c>
      <c r="Y40" s="146"/>
      <c r="Z40" s="331"/>
      <c r="AA40" s="332"/>
      <c r="AB40" s="332"/>
      <c r="AC40" s="332"/>
      <c r="AD40" s="332"/>
      <c r="AE40" s="333"/>
      <c r="AF40" s="182"/>
    </row>
    <row r="41" spans="2:32" s="133" customFormat="1" ht="15" customHeight="1">
      <c r="B41" s="142" t="s">
        <v>307</v>
      </c>
      <c r="C41" s="143" t="s">
        <v>906</v>
      </c>
      <c r="D41" s="144" t="s">
        <v>907</v>
      </c>
      <c r="E41" s="146"/>
      <c r="F41" s="144"/>
      <c r="G41" s="146"/>
      <c r="H41" s="142" t="s">
        <v>307</v>
      </c>
      <c r="I41" s="143" t="s">
        <v>547</v>
      </c>
      <c r="J41" s="144">
        <v>950</v>
      </c>
      <c r="K41" s="146"/>
      <c r="L41" s="144"/>
      <c r="M41" s="144"/>
      <c r="N41" s="142" t="s">
        <v>307</v>
      </c>
      <c r="O41" s="143"/>
      <c r="P41" s="144"/>
      <c r="Q41" s="146"/>
      <c r="R41" s="147"/>
      <c r="S41" s="144"/>
      <c r="T41" s="142" t="s">
        <v>307</v>
      </c>
      <c r="U41" s="143" t="s">
        <v>1538</v>
      </c>
      <c r="V41" s="144">
        <v>600</v>
      </c>
      <c r="W41" s="146"/>
      <c r="X41" s="147"/>
      <c r="Y41" s="146"/>
      <c r="Z41" s="331"/>
      <c r="AA41" s="332"/>
      <c r="AB41" s="332"/>
      <c r="AC41" s="332"/>
      <c r="AD41" s="332"/>
      <c r="AE41" s="333"/>
      <c r="AF41" s="182"/>
    </row>
    <row r="42" spans="2:32" s="133" customFormat="1" ht="15" customHeight="1">
      <c r="B42" s="142" t="s">
        <v>308</v>
      </c>
      <c r="C42" s="143" t="s">
        <v>548</v>
      </c>
      <c r="D42" s="274">
        <v>1000</v>
      </c>
      <c r="E42" s="146"/>
      <c r="F42" s="144">
        <v>150</v>
      </c>
      <c r="G42" s="146"/>
      <c r="H42" s="142" t="s">
        <v>308</v>
      </c>
      <c r="I42" s="148"/>
      <c r="J42" s="191"/>
      <c r="K42" s="146"/>
      <c r="L42" s="144"/>
      <c r="M42" s="144"/>
      <c r="N42" s="142" t="s">
        <v>308</v>
      </c>
      <c r="O42" s="143"/>
      <c r="P42" s="144"/>
      <c r="Q42" s="146"/>
      <c r="R42" s="147"/>
      <c r="S42" s="144"/>
      <c r="T42" s="142" t="s">
        <v>308</v>
      </c>
      <c r="U42" s="143" t="s">
        <v>547</v>
      </c>
      <c r="V42" s="144">
        <v>1550</v>
      </c>
      <c r="W42" s="146"/>
      <c r="X42" s="147">
        <v>100</v>
      </c>
      <c r="Y42" s="146"/>
      <c r="Z42" s="331"/>
      <c r="AA42" s="332"/>
      <c r="AB42" s="332"/>
      <c r="AC42" s="332"/>
      <c r="AD42" s="332"/>
      <c r="AE42" s="333"/>
      <c r="AF42" s="182"/>
    </row>
    <row r="43" spans="2:32" s="133" customFormat="1" ht="15" customHeight="1">
      <c r="B43" s="142" t="s">
        <v>309</v>
      </c>
      <c r="C43" s="143" t="s">
        <v>908</v>
      </c>
      <c r="D43" s="144" t="s">
        <v>832</v>
      </c>
      <c r="E43" s="152"/>
      <c r="F43" s="151"/>
      <c r="G43" s="152"/>
      <c r="H43" s="142" t="s">
        <v>309</v>
      </c>
      <c r="I43" s="143"/>
      <c r="J43" s="144"/>
      <c r="K43" s="152"/>
      <c r="L43" s="151"/>
      <c r="M43" s="151"/>
      <c r="N43" s="142" t="s">
        <v>309</v>
      </c>
      <c r="O43" s="143" t="s">
        <v>1176</v>
      </c>
      <c r="P43" s="144">
        <v>1450</v>
      </c>
      <c r="Q43" s="152"/>
      <c r="R43" s="147"/>
      <c r="S43" s="151"/>
      <c r="T43" s="142" t="s">
        <v>309</v>
      </c>
      <c r="U43" s="143" t="s">
        <v>549</v>
      </c>
      <c r="V43" s="144">
        <v>2500</v>
      </c>
      <c r="W43" s="152"/>
      <c r="X43" s="147">
        <v>150</v>
      </c>
      <c r="Y43" s="152"/>
      <c r="Z43" s="331"/>
      <c r="AA43" s="332"/>
      <c r="AB43" s="332"/>
      <c r="AC43" s="332"/>
      <c r="AD43" s="332"/>
      <c r="AE43" s="333"/>
      <c r="AF43" s="182"/>
    </row>
    <row r="44" spans="2:32" s="133" customFormat="1" ht="15" customHeight="1">
      <c r="B44" s="142" t="s">
        <v>312</v>
      </c>
      <c r="C44" s="143"/>
      <c r="D44" s="144"/>
      <c r="E44" s="146"/>
      <c r="F44" s="144"/>
      <c r="G44" s="146"/>
      <c r="H44" s="142" t="s">
        <v>312</v>
      </c>
      <c r="I44" s="143"/>
      <c r="J44" s="191"/>
      <c r="K44" s="146"/>
      <c r="L44" s="144"/>
      <c r="M44" s="144"/>
      <c r="N44" s="142" t="s">
        <v>312</v>
      </c>
      <c r="O44" s="143"/>
      <c r="P44" s="144"/>
      <c r="Q44" s="146"/>
      <c r="R44" s="147"/>
      <c r="S44" s="144"/>
      <c r="T44" s="142" t="s">
        <v>312</v>
      </c>
      <c r="U44" s="143"/>
      <c r="V44" s="144"/>
      <c r="W44" s="146"/>
      <c r="X44" s="144"/>
      <c r="Y44" s="146"/>
      <c r="Z44" s="331"/>
      <c r="AA44" s="332"/>
      <c r="AB44" s="332"/>
      <c r="AC44" s="332"/>
      <c r="AD44" s="332"/>
      <c r="AE44" s="333"/>
      <c r="AF44" s="182"/>
    </row>
    <row r="45" spans="2:32" s="133" customFormat="1" ht="15" customHeight="1">
      <c r="B45" s="142" t="s">
        <v>313</v>
      </c>
      <c r="C45" s="143"/>
      <c r="D45" s="144"/>
      <c r="E45" s="146"/>
      <c r="F45" s="144"/>
      <c r="G45" s="146"/>
      <c r="H45" s="142" t="s">
        <v>313</v>
      </c>
      <c r="I45" s="143"/>
      <c r="J45" s="144"/>
      <c r="K45" s="146"/>
      <c r="L45" s="144"/>
      <c r="M45" s="144"/>
      <c r="N45" s="142" t="s">
        <v>313</v>
      </c>
      <c r="O45" s="143"/>
      <c r="P45" s="144"/>
      <c r="Q45" s="146"/>
      <c r="R45" s="147"/>
      <c r="S45" s="144"/>
      <c r="T45" s="142" t="s">
        <v>313</v>
      </c>
      <c r="U45" s="143"/>
      <c r="V45" s="144"/>
      <c r="W45" s="146"/>
      <c r="X45" s="147"/>
      <c r="Y45" s="146"/>
      <c r="Z45" s="331"/>
      <c r="AA45" s="332"/>
      <c r="AB45" s="332"/>
      <c r="AC45" s="332"/>
      <c r="AD45" s="332"/>
      <c r="AE45" s="333"/>
      <c r="AF45" s="182"/>
    </row>
    <row r="46" spans="2:32" s="133" customFormat="1" ht="15" customHeight="1">
      <c r="B46" s="155" t="s">
        <v>652</v>
      </c>
      <c r="C46" s="156"/>
      <c r="D46" s="157"/>
      <c r="E46" s="160"/>
      <c r="F46" s="158"/>
      <c r="G46" s="160"/>
      <c r="H46" s="155" t="s">
        <v>652</v>
      </c>
      <c r="I46" s="156"/>
      <c r="J46" s="157"/>
      <c r="K46" s="160"/>
      <c r="L46" s="158"/>
      <c r="M46" s="157"/>
      <c r="N46" s="155" t="s">
        <v>652</v>
      </c>
      <c r="O46" s="156"/>
      <c r="P46" s="157"/>
      <c r="Q46" s="160"/>
      <c r="R46" s="158"/>
      <c r="S46" s="157"/>
      <c r="T46" s="155" t="s">
        <v>652</v>
      </c>
      <c r="U46" s="156"/>
      <c r="V46" s="157"/>
      <c r="W46" s="160"/>
      <c r="X46" s="158"/>
      <c r="Y46" s="160"/>
      <c r="Z46" s="331"/>
      <c r="AA46" s="332"/>
      <c r="AB46" s="332"/>
      <c r="AC46" s="332"/>
      <c r="AD46" s="332"/>
      <c r="AE46" s="333"/>
      <c r="AF46" s="182"/>
    </row>
    <row r="47" spans="2:32" s="133" customFormat="1" ht="15" customHeight="1">
      <c r="B47" s="155" t="s">
        <v>653</v>
      </c>
      <c r="C47" s="156"/>
      <c r="D47" s="157"/>
      <c r="E47" s="160"/>
      <c r="F47" s="158"/>
      <c r="G47" s="160"/>
      <c r="H47" s="155" t="s">
        <v>653</v>
      </c>
      <c r="I47" s="156"/>
      <c r="J47" s="157"/>
      <c r="K47" s="160"/>
      <c r="L47" s="158"/>
      <c r="M47" s="157"/>
      <c r="N47" s="155" t="s">
        <v>653</v>
      </c>
      <c r="O47" s="156"/>
      <c r="P47" s="157"/>
      <c r="Q47" s="160"/>
      <c r="R47" s="158"/>
      <c r="S47" s="157"/>
      <c r="T47" s="155" t="s">
        <v>653</v>
      </c>
      <c r="U47" s="156"/>
      <c r="V47" s="157"/>
      <c r="W47" s="160"/>
      <c r="X47" s="158"/>
      <c r="Y47" s="160"/>
      <c r="Z47" s="331"/>
      <c r="AA47" s="332"/>
      <c r="AB47" s="332"/>
      <c r="AC47" s="332"/>
      <c r="AD47" s="332"/>
      <c r="AE47" s="333"/>
      <c r="AF47" s="182"/>
    </row>
    <row r="48" spans="2:32" s="133" customFormat="1" ht="15" customHeight="1">
      <c r="B48" s="162" t="s">
        <v>256</v>
      </c>
      <c r="C48" s="163"/>
      <c r="D48" s="164"/>
      <c r="E48" s="167"/>
      <c r="F48" s="165"/>
      <c r="G48" s="167"/>
      <c r="H48" s="162" t="s">
        <v>256</v>
      </c>
      <c r="I48" s="163"/>
      <c r="J48" s="164"/>
      <c r="K48" s="167"/>
      <c r="L48" s="165"/>
      <c r="M48" s="164"/>
      <c r="N48" s="162" t="s">
        <v>256</v>
      </c>
      <c r="O48" s="163"/>
      <c r="P48" s="164"/>
      <c r="Q48" s="167"/>
      <c r="R48" s="165"/>
      <c r="S48" s="164"/>
      <c r="T48" s="162" t="s">
        <v>256</v>
      </c>
      <c r="U48" s="163"/>
      <c r="V48" s="164"/>
      <c r="W48" s="167"/>
      <c r="X48" s="165"/>
      <c r="Y48" s="167"/>
      <c r="Z48" s="331"/>
      <c r="AA48" s="332"/>
      <c r="AB48" s="332"/>
      <c r="AC48" s="332"/>
      <c r="AD48" s="332"/>
      <c r="AE48" s="333"/>
      <c r="AF48" s="182"/>
    </row>
    <row r="49" spans="1:32" s="133" customFormat="1" ht="13.5" customHeight="1">
      <c r="A49" s="169"/>
      <c r="B49" s="170"/>
      <c r="C49" s="171" t="s">
        <v>986</v>
      </c>
      <c r="D49" s="172">
        <f>SUM(D39:D48)</f>
        <v>4850</v>
      </c>
      <c r="E49" s="172">
        <f>SUM(E39:E48)</f>
        <v>0</v>
      </c>
      <c r="F49" s="172">
        <f>SUM(F39:F48)</f>
        <v>650</v>
      </c>
      <c r="G49" s="172">
        <f>SUM(G39:G48)</f>
        <v>0</v>
      </c>
      <c r="H49" s="170"/>
      <c r="I49" s="171" t="s">
        <v>986</v>
      </c>
      <c r="J49" s="172">
        <f>SUM(J39:J48)</f>
        <v>2700</v>
      </c>
      <c r="K49" s="172">
        <f>SUM(K39:K48)</f>
        <v>0</v>
      </c>
      <c r="L49" s="172">
        <f>SUM(L39:L48)</f>
        <v>0</v>
      </c>
      <c r="M49" s="172">
        <f>SUM(M39:M48)</f>
        <v>0</v>
      </c>
      <c r="N49" s="170"/>
      <c r="O49" s="171" t="s">
        <v>986</v>
      </c>
      <c r="P49" s="172">
        <f>SUM(P39:P48)</f>
        <v>4450</v>
      </c>
      <c r="Q49" s="172">
        <f>SUM(Q39:Q48)</f>
        <v>0</v>
      </c>
      <c r="R49" s="172">
        <f>SUM(R39:R48)</f>
        <v>0</v>
      </c>
      <c r="S49" s="172">
        <f>SUM(S39:S48)</f>
        <v>0</v>
      </c>
      <c r="T49" s="170"/>
      <c r="U49" s="171" t="s">
        <v>986</v>
      </c>
      <c r="V49" s="172">
        <f>SUM(V39:V48)</f>
        <v>8600</v>
      </c>
      <c r="W49" s="172">
        <f>SUM(W39:W48)</f>
        <v>0</v>
      </c>
      <c r="X49" s="172">
        <f>SUM(X39:X48)</f>
        <v>500</v>
      </c>
      <c r="Y49" s="172">
        <f>SUM(Y39:Y48)</f>
        <v>0</v>
      </c>
      <c r="Z49" s="334"/>
      <c r="AA49" s="335"/>
      <c r="AB49" s="335"/>
      <c r="AC49" s="335"/>
      <c r="AD49" s="335"/>
      <c r="AE49" s="336"/>
      <c r="AF49" s="182"/>
    </row>
    <row r="50" spans="2:31" s="193" customFormat="1" ht="13.5" customHeight="1">
      <c r="B50" s="194" t="s">
        <v>242</v>
      </c>
      <c r="AA50" s="236"/>
      <c r="AB50" s="236"/>
      <c r="AC50" s="236"/>
      <c r="AD50" s="23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40">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B7:B8"/>
    <mergeCell ref="C7:C8"/>
    <mergeCell ref="D7:E7"/>
    <mergeCell ref="F7:G7"/>
    <mergeCell ref="H7:H8"/>
    <mergeCell ref="I7:I8"/>
    <mergeCell ref="N7:N8"/>
    <mergeCell ref="O7:O8"/>
    <mergeCell ref="P7:Q7"/>
    <mergeCell ref="R7:S7"/>
    <mergeCell ref="T7:T8"/>
    <mergeCell ref="H5:I5"/>
    <mergeCell ref="J5:K5"/>
    <mergeCell ref="J7:K7"/>
    <mergeCell ref="U7:U8"/>
    <mergeCell ref="V7:W7"/>
    <mergeCell ref="X7:Y7"/>
    <mergeCell ref="B20:D20"/>
    <mergeCell ref="H20:I20"/>
    <mergeCell ref="J20:K20"/>
    <mergeCell ref="L20:M20"/>
    <mergeCell ref="P20:Q20"/>
    <mergeCell ref="R20:S20"/>
    <mergeCell ref="L7:M7"/>
    <mergeCell ref="B21:G21"/>
    <mergeCell ref="H21:M21"/>
    <mergeCell ref="N21:S21"/>
    <mergeCell ref="T21:Y21"/>
    <mergeCell ref="Z21:AE21"/>
    <mergeCell ref="B22:B23"/>
    <mergeCell ref="C22:C23"/>
    <mergeCell ref="D22:E22"/>
    <mergeCell ref="F22:G22"/>
    <mergeCell ref="H22:H23"/>
    <mergeCell ref="Z28:AE28"/>
    <mergeCell ref="Z29:AE29"/>
    <mergeCell ref="Z30:AE30"/>
    <mergeCell ref="I22:I23"/>
    <mergeCell ref="J22:K22"/>
    <mergeCell ref="L22:M22"/>
    <mergeCell ref="N22:N23"/>
    <mergeCell ref="O22:O23"/>
    <mergeCell ref="P22:Q22"/>
    <mergeCell ref="R22:S22"/>
    <mergeCell ref="T22:T23"/>
    <mergeCell ref="U22:U23"/>
    <mergeCell ref="V22:W22"/>
    <mergeCell ref="X22:Y22"/>
    <mergeCell ref="Z27:AE27"/>
    <mergeCell ref="B35:D35"/>
    <mergeCell ref="H35:I35"/>
    <mergeCell ref="J35:K35"/>
    <mergeCell ref="L35:M35"/>
    <mergeCell ref="P35:Q35"/>
    <mergeCell ref="R35:S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AC55:AD55"/>
    <mergeCell ref="R37:S37"/>
    <mergeCell ref="T37:T38"/>
    <mergeCell ref="U37:U38"/>
    <mergeCell ref="V37:W37"/>
    <mergeCell ref="X37:Y37"/>
    <mergeCell ref="AD51:AE51"/>
    <mergeCell ref="Z39:AE39"/>
    <mergeCell ref="Z40:AE40"/>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Z22:AE22"/>
    <mergeCell ref="Z23:AE23"/>
    <mergeCell ref="Z24:AE24"/>
    <mergeCell ref="Z25:AE25"/>
    <mergeCell ref="Z26:AE26"/>
    <mergeCell ref="Z31:AE31"/>
    <mergeCell ref="Z32:AE32"/>
    <mergeCell ref="Z33:AE33"/>
    <mergeCell ref="Z34:AE34"/>
    <mergeCell ref="Z37:AE37"/>
    <mergeCell ref="Z38:AE38"/>
    <mergeCell ref="Z47:AE47"/>
    <mergeCell ref="Z48:AE48"/>
    <mergeCell ref="Z49:AE49"/>
    <mergeCell ref="Z41:AE41"/>
    <mergeCell ref="Z42:AE42"/>
    <mergeCell ref="Z43:AE43"/>
    <mergeCell ref="Z44:AE44"/>
    <mergeCell ref="Z45:AE45"/>
    <mergeCell ref="Z46:AE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2.xml><?xml version="1.0" encoding="utf-8"?>
<worksheet xmlns="http://schemas.openxmlformats.org/spreadsheetml/2006/main" xmlns:r="http://schemas.openxmlformats.org/officeDocument/2006/relationships">
  <sheetPr codeName="Sheet47">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19</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911</v>
      </c>
      <c r="C5" s="370"/>
      <c r="D5" s="370"/>
      <c r="E5" s="116"/>
      <c r="F5" s="116"/>
      <c r="G5" s="116"/>
      <c r="H5" s="374" t="s">
        <v>297</v>
      </c>
      <c r="I5" s="374"/>
      <c r="J5" s="366">
        <f>D19+P19+J19+V19</f>
        <v>19250</v>
      </c>
      <c r="K5" s="366"/>
      <c r="L5" s="375">
        <f>F19+L19+R19+X19</f>
        <v>750</v>
      </c>
      <c r="M5" s="375"/>
      <c r="N5" s="123"/>
      <c r="O5" s="116" t="s">
        <v>298</v>
      </c>
      <c r="P5" s="366">
        <f>E19+K19+Q19+W19</f>
        <v>0</v>
      </c>
      <c r="Q5" s="366"/>
      <c r="R5" s="375">
        <f>G19+M19+S19+Y19</f>
        <v>0</v>
      </c>
      <c r="S5" s="375"/>
      <c r="T5" s="123"/>
      <c r="U5" s="374" t="s">
        <v>369</v>
      </c>
      <c r="V5" s="374"/>
      <c r="W5" s="356">
        <f>P5+P20+P35+R5+R20+R35</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550</v>
      </c>
      <c r="D9" s="136">
        <v>2000</v>
      </c>
      <c r="E9" s="138"/>
      <c r="F9" s="136">
        <v>550</v>
      </c>
      <c r="G9" s="201"/>
      <c r="H9" s="134" t="s">
        <v>0</v>
      </c>
      <c r="I9" s="135" t="s">
        <v>641</v>
      </c>
      <c r="J9" s="136">
        <v>3100</v>
      </c>
      <c r="K9" s="138"/>
      <c r="L9" s="136"/>
      <c r="M9" s="136"/>
      <c r="N9" s="134" t="s">
        <v>0</v>
      </c>
      <c r="O9" s="135" t="s">
        <v>551</v>
      </c>
      <c r="P9" s="136">
        <v>2050</v>
      </c>
      <c r="Q9" s="138"/>
      <c r="R9" s="139"/>
      <c r="S9" s="136"/>
      <c r="T9" s="134" t="s">
        <v>0</v>
      </c>
      <c r="U9" s="135" t="s">
        <v>550</v>
      </c>
      <c r="V9" s="136">
        <v>2150</v>
      </c>
      <c r="W9" s="138"/>
      <c r="X9" s="136">
        <v>200</v>
      </c>
      <c r="Y9" s="230"/>
      <c r="Z9" s="331"/>
      <c r="AA9" s="332"/>
      <c r="AB9" s="332"/>
      <c r="AC9" s="332"/>
      <c r="AD9" s="332"/>
      <c r="AE9" s="333"/>
      <c r="AF9" s="141"/>
    </row>
    <row r="10" spans="2:32" s="133" customFormat="1" ht="15" customHeight="1">
      <c r="B10" s="142" t="s">
        <v>306</v>
      </c>
      <c r="C10" s="143" t="s">
        <v>552</v>
      </c>
      <c r="D10" s="144">
        <v>1150</v>
      </c>
      <c r="E10" s="146"/>
      <c r="F10" s="144"/>
      <c r="G10" s="202"/>
      <c r="H10" s="142" t="s">
        <v>306</v>
      </c>
      <c r="I10" s="143" t="s">
        <v>552</v>
      </c>
      <c r="J10" s="144">
        <v>2200</v>
      </c>
      <c r="K10" s="146"/>
      <c r="L10" s="144"/>
      <c r="M10" s="144"/>
      <c r="N10" s="142" t="s">
        <v>306</v>
      </c>
      <c r="O10" s="143" t="s">
        <v>550</v>
      </c>
      <c r="P10" s="144">
        <v>1250</v>
      </c>
      <c r="Q10" s="146"/>
      <c r="R10" s="147"/>
      <c r="S10" s="144"/>
      <c r="T10" s="142" t="s">
        <v>306</v>
      </c>
      <c r="U10" s="148"/>
      <c r="V10" s="144"/>
      <c r="W10" s="146"/>
      <c r="X10" s="144"/>
      <c r="Y10" s="231"/>
      <c r="Z10" s="331"/>
      <c r="AA10" s="332"/>
      <c r="AB10" s="332"/>
      <c r="AC10" s="332"/>
      <c r="AD10" s="332"/>
      <c r="AE10" s="333"/>
      <c r="AF10" s="141"/>
    </row>
    <row r="11" spans="2:32" s="133" customFormat="1" ht="15" customHeight="1">
      <c r="B11" s="142" t="s">
        <v>307</v>
      </c>
      <c r="C11" s="143"/>
      <c r="D11" s="144"/>
      <c r="E11" s="146"/>
      <c r="F11" s="144"/>
      <c r="G11" s="202"/>
      <c r="H11" s="142" t="s">
        <v>307</v>
      </c>
      <c r="I11" s="143"/>
      <c r="J11" s="144"/>
      <c r="K11" s="146"/>
      <c r="L11" s="144"/>
      <c r="M11" s="144"/>
      <c r="N11" s="142" t="s">
        <v>307</v>
      </c>
      <c r="O11" s="143" t="s">
        <v>553</v>
      </c>
      <c r="P11" s="144">
        <v>1300</v>
      </c>
      <c r="Q11" s="146"/>
      <c r="R11" s="147"/>
      <c r="S11" s="144"/>
      <c r="T11" s="142" t="s">
        <v>307</v>
      </c>
      <c r="U11" s="143"/>
      <c r="V11" s="144"/>
      <c r="W11" s="146"/>
      <c r="X11" s="144">
        <v>0</v>
      </c>
      <c r="Y11" s="231"/>
      <c r="Z11" s="331"/>
      <c r="AA11" s="332"/>
      <c r="AB11" s="332"/>
      <c r="AC11" s="332"/>
      <c r="AD11" s="332"/>
      <c r="AE11" s="333"/>
      <c r="AF11" s="141"/>
    </row>
    <row r="12" spans="2:32" s="133" customFormat="1" ht="15" customHeight="1">
      <c r="B12" s="142" t="s">
        <v>308</v>
      </c>
      <c r="C12" s="143"/>
      <c r="D12" s="144"/>
      <c r="E12" s="146"/>
      <c r="F12" s="144"/>
      <c r="G12" s="202"/>
      <c r="H12" s="142" t="s">
        <v>308</v>
      </c>
      <c r="I12" s="148" t="s">
        <v>642</v>
      </c>
      <c r="J12" s="274">
        <v>2200</v>
      </c>
      <c r="K12" s="146"/>
      <c r="L12" s="144"/>
      <c r="M12" s="144"/>
      <c r="N12" s="142" t="s">
        <v>308</v>
      </c>
      <c r="O12" s="143"/>
      <c r="P12" s="144"/>
      <c r="Q12" s="146"/>
      <c r="R12" s="147"/>
      <c r="S12" s="144"/>
      <c r="T12" s="142" t="s">
        <v>308</v>
      </c>
      <c r="U12" s="143" t="s">
        <v>1176</v>
      </c>
      <c r="V12" s="144" t="s">
        <v>1429</v>
      </c>
      <c r="W12" s="146"/>
      <c r="X12" s="144"/>
      <c r="Y12" s="231"/>
      <c r="Z12" s="331"/>
      <c r="AA12" s="332"/>
      <c r="AB12" s="332"/>
      <c r="AC12" s="332"/>
      <c r="AD12" s="332"/>
      <c r="AE12" s="333"/>
      <c r="AF12" s="141"/>
    </row>
    <row r="13" spans="2:32" s="133" customFormat="1" ht="15" customHeight="1">
      <c r="B13" s="142" t="s">
        <v>309</v>
      </c>
      <c r="C13" s="143"/>
      <c r="D13" s="144"/>
      <c r="E13" s="152"/>
      <c r="F13" s="151"/>
      <c r="G13" s="202"/>
      <c r="H13" s="142" t="s">
        <v>309</v>
      </c>
      <c r="I13" s="143"/>
      <c r="J13" s="144"/>
      <c r="K13" s="152"/>
      <c r="L13" s="151"/>
      <c r="M13" s="151"/>
      <c r="N13" s="142" t="s">
        <v>309</v>
      </c>
      <c r="O13" s="143"/>
      <c r="P13" s="144"/>
      <c r="Q13" s="152"/>
      <c r="R13" s="147"/>
      <c r="S13" s="151"/>
      <c r="T13" s="142" t="s">
        <v>309</v>
      </c>
      <c r="U13" s="143" t="s">
        <v>551</v>
      </c>
      <c r="V13" s="144">
        <v>1850</v>
      </c>
      <c r="W13" s="152"/>
      <c r="X13" s="151"/>
      <c r="Y13" s="232"/>
      <c r="Z13" s="331"/>
      <c r="AA13" s="332"/>
      <c r="AB13" s="332"/>
      <c r="AC13" s="332"/>
      <c r="AD13" s="332"/>
      <c r="AE13" s="333"/>
      <c r="AF13" s="141"/>
    </row>
    <row r="14" spans="2:32" s="133" customFormat="1" ht="15" customHeight="1">
      <c r="B14" s="142" t="s">
        <v>312</v>
      </c>
      <c r="C14" s="143"/>
      <c r="D14" s="144"/>
      <c r="E14" s="146"/>
      <c r="F14" s="144"/>
      <c r="G14" s="202"/>
      <c r="H14" s="142" t="s">
        <v>312</v>
      </c>
      <c r="I14" s="143"/>
      <c r="J14" s="144"/>
      <c r="K14" s="146"/>
      <c r="L14" s="144"/>
      <c r="M14" s="144"/>
      <c r="N14" s="142" t="s">
        <v>312</v>
      </c>
      <c r="O14" s="143"/>
      <c r="P14" s="144"/>
      <c r="Q14" s="146"/>
      <c r="R14" s="147"/>
      <c r="S14" s="144"/>
      <c r="T14" s="142" t="s">
        <v>312</v>
      </c>
      <c r="U14" s="143"/>
      <c r="V14" s="144"/>
      <c r="W14" s="146"/>
      <c r="X14" s="144"/>
      <c r="Y14" s="231"/>
      <c r="Z14" s="331"/>
      <c r="AA14" s="332"/>
      <c r="AB14" s="332"/>
      <c r="AC14" s="332"/>
      <c r="AD14" s="332"/>
      <c r="AE14" s="333"/>
      <c r="AF14" s="141"/>
    </row>
    <row r="15" spans="2:32" s="133" customFormat="1" ht="15" customHeight="1">
      <c r="B15" s="142" t="s">
        <v>313</v>
      </c>
      <c r="C15" s="143"/>
      <c r="D15" s="144"/>
      <c r="E15" s="146"/>
      <c r="F15" s="144"/>
      <c r="G15" s="203"/>
      <c r="H15" s="142" t="s">
        <v>313</v>
      </c>
      <c r="I15" s="143"/>
      <c r="J15" s="144"/>
      <c r="K15" s="146"/>
      <c r="L15" s="144"/>
      <c r="M15" s="144"/>
      <c r="N15" s="142" t="s">
        <v>313</v>
      </c>
      <c r="O15" s="143"/>
      <c r="P15" s="144"/>
      <c r="Q15" s="146"/>
      <c r="R15" s="147"/>
      <c r="S15" s="144"/>
      <c r="T15" s="142" t="s">
        <v>313</v>
      </c>
      <c r="U15" s="143"/>
      <c r="V15" s="144"/>
      <c r="W15" s="146"/>
      <c r="X15" s="144"/>
      <c r="Y15" s="231"/>
      <c r="Z15" s="331"/>
      <c r="AA15" s="332"/>
      <c r="AB15" s="332"/>
      <c r="AC15" s="332"/>
      <c r="AD15" s="332"/>
      <c r="AE15" s="333"/>
      <c r="AF15" s="141"/>
    </row>
    <row r="16" spans="2:32" s="133" customFormat="1" ht="15" customHeight="1">
      <c r="B16" s="155" t="s">
        <v>652</v>
      </c>
      <c r="C16" s="156"/>
      <c r="D16" s="157"/>
      <c r="E16" s="160"/>
      <c r="F16" s="158"/>
      <c r="G16" s="204"/>
      <c r="H16" s="155" t="s">
        <v>652</v>
      </c>
      <c r="I16" s="156"/>
      <c r="J16" s="157"/>
      <c r="K16" s="160"/>
      <c r="L16" s="158"/>
      <c r="M16" s="157"/>
      <c r="N16" s="155" t="s">
        <v>652</v>
      </c>
      <c r="O16" s="156"/>
      <c r="P16" s="157"/>
      <c r="Q16" s="160"/>
      <c r="R16" s="158"/>
      <c r="S16" s="157"/>
      <c r="T16" s="155" t="s">
        <v>652</v>
      </c>
      <c r="U16" s="156"/>
      <c r="V16" s="157"/>
      <c r="W16" s="160"/>
      <c r="X16" s="158"/>
      <c r="Y16" s="233"/>
      <c r="Z16" s="331"/>
      <c r="AA16" s="332"/>
      <c r="AB16" s="332"/>
      <c r="AC16" s="332"/>
      <c r="AD16" s="332"/>
      <c r="AE16" s="333"/>
      <c r="AF16" s="141"/>
    </row>
    <row r="17" spans="2:32" s="133" customFormat="1" ht="15" customHeight="1">
      <c r="B17" s="155" t="s">
        <v>653</v>
      </c>
      <c r="C17" s="156"/>
      <c r="D17" s="157"/>
      <c r="E17" s="160"/>
      <c r="F17" s="158"/>
      <c r="G17" s="204"/>
      <c r="H17" s="155" t="s">
        <v>653</v>
      </c>
      <c r="I17" s="156"/>
      <c r="J17" s="157"/>
      <c r="K17" s="160"/>
      <c r="L17" s="158"/>
      <c r="M17" s="157"/>
      <c r="N17" s="155" t="s">
        <v>653</v>
      </c>
      <c r="O17" s="156"/>
      <c r="P17" s="157"/>
      <c r="Q17" s="160"/>
      <c r="R17" s="158"/>
      <c r="S17" s="157"/>
      <c r="T17" s="155" t="s">
        <v>653</v>
      </c>
      <c r="U17" s="156"/>
      <c r="V17" s="157"/>
      <c r="W17" s="160"/>
      <c r="X17" s="158"/>
      <c r="Y17" s="233"/>
      <c r="Z17" s="331"/>
      <c r="AA17" s="332"/>
      <c r="AB17" s="332"/>
      <c r="AC17" s="332"/>
      <c r="AD17" s="332"/>
      <c r="AE17" s="333"/>
      <c r="AF17" s="141"/>
    </row>
    <row r="18" spans="2:32" s="133" customFormat="1" ht="15" customHeight="1">
      <c r="B18" s="162" t="s">
        <v>256</v>
      </c>
      <c r="C18" s="163"/>
      <c r="D18" s="164"/>
      <c r="E18" s="167"/>
      <c r="F18" s="165"/>
      <c r="G18" s="206"/>
      <c r="H18" s="162" t="s">
        <v>256</v>
      </c>
      <c r="I18" s="163"/>
      <c r="J18" s="164"/>
      <c r="K18" s="167"/>
      <c r="L18" s="165"/>
      <c r="M18" s="164"/>
      <c r="N18" s="162" t="s">
        <v>256</v>
      </c>
      <c r="O18" s="163"/>
      <c r="P18" s="164"/>
      <c r="Q18" s="167"/>
      <c r="R18" s="165"/>
      <c r="S18" s="164"/>
      <c r="T18" s="162" t="s">
        <v>256</v>
      </c>
      <c r="U18" s="163"/>
      <c r="V18" s="164"/>
      <c r="W18" s="167"/>
      <c r="X18" s="165"/>
      <c r="Y18" s="234"/>
      <c r="Z18" s="331"/>
      <c r="AA18" s="332"/>
      <c r="AB18" s="332"/>
      <c r="AC18" s="332"/>
      <c r="AD18" s="332"/>
      <c r="AE18" s="333"/>
      <c r="AF18" s="141"/>
    </row>
    <row r="19" spans="1:32" s="133" customFormat="1" ht="13.5" customHeight="1">
      <c r="A19" s="169"/>
      <c r="B19" s="170"/>
      <c r="C19" s="171" t="s">
        <v>986</v>
      </c>
      <c r="D19" s="172">
        <f>SUM(D9:D18)</f>
        <v>3150</v>
      </c>
      <c r="E19" s="172">
        <f>SUM(E9:E18)</f>
        <v>0</v>
      </c>
      <c r="F19" s="172">
        <f>SUM(F9:F18)</f>
        <v>550</v>
      </c>
      <c r="G19" s="173">
        <f>SUM(G9:G18)</f>
        <v>0</v>
      </c>
      <c r="H19" s="170"/>
      <c r="I19" s="171" t="s">
        <v>986</v>
      </c>
      <c r="J19" s="172">
        <f>SUM(J9:J18)</f>
        <v>7500</v>
      </c>
      <c r="K19" s="172">
        <f>SUM(K9:K18)</f>
        <v>0</v>
      </c>
      <c r="L19" s="172">
        <f>SUM(L9:L18)</f>
        <v>0</v>
      </c>
      <c r="M19" s="172">
        <f>SUM(M9:M18)</f>
        <v>0</v>
      </c>
      <c r="N19" s="170"/>
      <c r="O19" s="171" t="s">
        <v>986</v>
      </c>
      <c r="P19" s="172">
        <f>SUM(P9:P18)</f>
        <v>4600</v>
      </c>
      <c r="Q19" s="172">
        <f>SUM(Q9:Q18)</f>
        <v>0</v>
      </c>
      <c r="R19" s="172">
        <f>SUM(R9:R18)</f>
        <v>0</v>
      </c>
      <c r="S19" s="172">
        <f>SUM(S9:S18)</f>
        <v>0</v>
      </c>
      <c r="T19" s="170"/>
      <c r="U19" s="171" t="s">
        <v>986</v>
      </c>
      <c r="V19" s="172">
        <f>SUM(V9:V18)</f>
        <v>4000</v>
      </c>
      <c r="W19" s="172">
        <f>SUM(W9:W18)</f>
        <v>0</v>
      </c>
      <c r="X19" s="172">
        <f>SUM(X9:X18)</f>
        <v>200</v>
      </c>
      <c r="Y19" s="174">
        <f>SUM(Y9:Y18)</f>
        <v>0</v>
      </c>
      <c r="Z19" s="334"/>
      <c r="AA19" s="335"/>
      <c r="AB19" s="335"/>
      <c r="AC19" s="335"/>
      <c r="AD19" s="335"/>
      <c r="AE19" s="336"/>
      <c r="AF19" s="141"/>
    </row>
    <row r="20" spans="1:32" ht="18" customHeight="1">
      <c r="A20" s="110"/>
      <c r="B20" s="368" t="s">
        <v>912</v>
      </c>
      <c r="C20" s="368"/>
      <c r="D20" s="368"/>
      <c r="E20" s="116"/>
      <c r="F20" s="116"/>
      <c r="G20" s="116"/>
      <c r="H20" s="369" t="s">
        <v>297</v>
      </c>
      <c r="I20" s="369"/>
      <c r="J20" s="379">
        <f>D34+J34+P34+V34</f>
        <v>31450</v>
      </c>
      <c r="K20" s="379"/>
      <c r="L20" s="380">
        <f>F34+L34+R34+X34+AD34</f>
        <v>1550</v>
      </c>
      <c r="M20" s="380"/>
      <c r="N20" s="120"/>
      <c r="O20" s="175" t="s">
        <v>298</v>
      </c>
      <c r="P20" s="379">
        <f>E34+K34+Q34+W34</f>
        <v>0</v>
      </c>
      <c r="Q20" s="379"/>
      <c r="R20" s="380">
        <f>G34+M34+S34+Y34</f>
        <v>0</v>
      </c>
      <c r="S20" s="380"/>
      <c r="T20" s="120"/>
      <c r="U20" s="120"/>
      <c r="V20" s="120"/>
      <c r="W20" s="120"/>
      <c r="X20" s="120"/>
      <c r="Y20" s="120"/>
      <c r="Z20" s="120"/>
      <c r="AA20" s="120"/>
      <c r="AB20" s="125"/>
      <c r="AC20" s="126"/>
      <c r="AD20" s="126"/>
      <c r="AE20" s="126"/>
      <c r="AF20" s="120"/>
    </row>
    <row r="21" spans="2:32" ht="15" customHeight="1">
      <c r="B21" s="371" t="s">
        <v>299</v>
      </c>
      <c r="C21" s="372"/>
      <c r="D21" s="372"/>
      <c r="E21" s="372"/>
      <c r="F21" s="372"/>
      <c r="G21" s="373"/>
      <c r="H21" s="371" t="s">
        <v>300</v>
      </c>
      <c r="I21" s="372"/>
      <c r="J21" s="372"/>
      <c r="K21" s="372"/>
      <c r="L21" s="372"/>
      <c r="M21" s="373"/>
      <c r="N21" s="371" t="s">
        <v>301</v>
      </c>
      <c r="O21" s="372"/>
      <c r="P21" s="372"/>
      <c r="Q21" s="372"/>
      <c r="R21" s="372"/>
      <c r="S21" s="373"/>
      <c r="T21" s="371" t="s">
        <v>302</v>
      </c>
      <c r="U21" s="372"/>
      <c r="V21" s="372"/>
      <c r="W21" s="372"/>
      <c r="X21" s="372"/>
      <c r="Y21" s="373"/>
      <c r="Z21" s="357" t="s">
        <v>1036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82"/>
      <c r="AA22" s="383"/>
      <c r="AB22" s="383"/>
      <c r="AC22" s="383"/>
      <c r="AD22" s="383"/>
      <c r="AE22" s="384"/>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31"/>
      <c r="AA23" s="332"/>
      <c r="AB23" s="332"/>
      <c r="AC23" s="332"/>
      <c r="AD23" s="332"/>
      <c r="AE23" s="333"/>
      <c r="AF23" s="177"/>
    </row>
    <row r="24" spans="2:32" s="133" customFormat="1" ht="15" customHeight="1">
      <c r="B24" s="134" t="s">
        <v>0</v>
      </c>
      <c r="C24" s="135" t="s">
        <v>554</v>
      </c>
      <c r="D24" s="136">
        <v>1400</v>
      </c>
      <c r="E24" s="138"/>
      <c r="F24" s="136">
        <v>150</v>
      </c>
      <c r="G24" s="138"/>
      <c r="H24" s="134" t="s">
        <v>0</v>
      </c>
      <c r="I24" s="135" t="s">
        <v>914</v>
      </c>
      <c r="J24" s="235" t="s">
        <v>801</v>
      </c>
      <c r="K24" s="138"/>
      <c r="L24" s="136"/>
      <c r="M24" s="136"/>
      <c r="N24" s="134" t="s">
        <v>0</v>
      </c>
      <c r="O24" s="135" t="s">
        <v>1185</v>
      </c>
      <c r="P24" s="136">
        <v>700</v>
      </c>
      <c r="Q24" s="138"/>
      <c r="R24" s="139"/>
      <c r="S24" s="136"/>
      <c r="T24" s="134" t="s">
        <v>0</v>
      </c>
      <c r="U24" s="135" t="s">
        <v>1184</v>
      </c>
      <c r="V24" s="136">
        <v>2000</v>
      </c>
      <c r="W24" s="138"/>
      <c r="X24" s="136">
        <v>200</v>
      </c>
      <c r="Y24" s="138"/>
      <c r="Z24" s="331"/>
      <c r="AA24" s="332"/>
      <c r="AB24" s="332"/>
      <c r="AC24" s="332"/>
      <c r="AD24" s="332"/>
      <c r="AE24" s="333"/>
      <c r="AF24" s="182"/>
    </row>
    <row r="25" spans="2:32" s="133" customFormat="1" ht="15" customHeight="1">
      <c r="B25" s="142" t="s">
        <v>306</v>
      </c>
      <c r="C25" s="143"/>
      <c r="D25" s="144"/>
      <c r="E25" s="146"/>
      <c r="F25" s="144"/>
      <c r="G25" s="146"/>
      <c r="H25" s="142" t="s">
        <v>306</v>
      </c>
      <c r="I25" s="143" t="s">
        <v>1283</v>
      </c>
      <c r="J25" s="274" t="s">
        <v>1284</v>
      </c>
      <c r="K25" s="146"/>
      <c r="L25" s="144"/>
      <c r="M25" s="144"/>
      <c r="N25" s="142" t="s">
        <v>306</v>
      </c>
      <c r="O25" s="143" t="s">
        <v>1184</v>
      </c>
      <c r="P25" s="144">
        <v>1650</v>
      </c>
      <c r="Q25" s="146"/>
      <c r="R25" s="147"/>
      <c r="S25" s="144"/>
      <c r="T25" s="142" t="s">
        <v>306</v>
      </c>
      <c r="U25" s="148"/>
      <c r="V25" s="144"/>
      <c r="W25" s="146"/>
      <c r="X25" s="144"/>
      <c r="Y25" s="146"/>
      <c r="Z25" s="331"/>
      <c r="AA25" s="332"/>
      <c r="AB25" s="332"/>
      <c r="AC25" s="332"/>
      <c r="AD25" s="332"/>
      <c r="AE25" s="333"/>
      <c r="AF25" s="182"/>
    </row>
    <row r="26" spans="2:32" s="133" customFormat="1" ht="15" customHeight="1">
      <c r="B26" s="142" t="s">
        <v>307</v>
      </c>
      <c r="C26" s="143"/>
      <c r="D26" s="144"/>
      <c r="E26" s="146"/>
      <c r="F26" s="144"/>
      <c r="G26" s="146"/>
      <c r="H26" s="142" t="s">
        <v>307</v>
      </c>
      <c r="I26" s="143"/>
      <c r="J26" s="191"/>
      <c r="K26" s="146"/>
      <c r="L26" s="144"/>
      <c r="M26" s="144"/>
      <c r="N26" s="142" t="s">
        <v>307</v>
      </c>
      <c r="O26" s="143" t="s">
        <v>915</v>
      </c>
      <c r="P26" s="144">
        <v>1350</v>
      </c>
      <c r="Q26" s="146"/>
      <c r="R26" s="147"/>
      <c r="S26" s="144"/>
      <c r="T26" s="142" t="s">
        <v>307</v>
      </c>
      <c r="U26" s="143" t="s">
        <v>916</v>
      </c>
      <c r="V26" s="144">
        <v>4150</v>
      </c>
      <c r="W26" s="146"/>
      <c r="X26" s="144">
        <v>400</v>
      </c>
      <c r="Y26" s="146"/>
      <c r="Z26" s="331"/>
      <c r="AA26" s="332"/>
      <c r="AB26" s="332"/>
      <c r="AC26" s="332"/>
      <c r="AD26" s="332"/>
      <c r="AE26" s="333"/>
      <c r="AF26" s="182"/>
    </row>
    <row r="27" spans="2:32" s="133" customFormat="1" ht="15" customHeight="1">
      <c r="B27" s="142" t="s">
        <v>308</v>
      </c>
      <c r="C27" s="143"/>
      <c r="D27" s="144"/>
      <c r="E27" s="146"/>
      <c r="F27" s="144"/>
      <c r="G27" s="146"/>
      <c r="H27" s="142" t="s">
        <v>308</v>
      </c>
      <c r="I27" s="148"/>
      <c r="J27" s="144"/>
      <c r="K27" s="146"/>
      <c r="L27" s="144"/>
      <c r="M27" s="144"/>
      <c r="N27" s="142" t="s">
        <v>308</v>
      </c>
      <c r="O27" s="143" t="s">
        <v>555</v>
      </c>
      <c r="P27" s="144">
        <v>1500</v>
      </c>
      <c r="Q27" s="146"/>
      <c r="R27" s="147"/>
      <c r="S27" s="144"/>
      <c r="T27" s="142" t="s">
        <v>308</v>
      </c>
      <c r="U27" s="143" t="s">
        <v>1535</v>
      </c>
      <c r="V27" s="144" t="s">
        <v>1531</v>
      </c>
      <c r="W27" s="146"/>
      <c r="X27" s="144"/>
      <c r="Y27" s="146"/>
      <c r="Z27" s="331"/>
      <c r="AA27" s="332"/>
      <c r="AB27" s="332"/>
      <c r="AC27" s="332"/>
      <c r="AD27" s="332"/>
      <c r="AE27" s="333"/>
      <c r="AF27" s="182"/>
    </row>
    <row r="28" spans="2:32" s="133" customFormat="1" ht="15" customHeight="1">
      <c r="B28" s="142" t="s">
        <v>309</v>
      </c>
      <c r="C28" s="143" t="s">
        <v>276</v>
      </c>
      <c r="D28" s="144">
        <v>2550</v>
      </c>
      <c r="E28" s="152"/>
      <c r="F28" s="151">
        <v>350</v>
      </c>
      <c r="G28" s="152"/>
      <c r="H28" s="142" t="s">
        <v>309</v>
      </c>
      <c r="I28" s="156" t="s">
        <v>276</v>
      </c>
      <c r="J28" s="157">
        <v>4600</v>
      </c>
      <c r="K28" s="152"/>
      <c r="L28" s="147"/>
      <c r="M28" s="151"/>
      <c r="N28" s="142" t="s">
        <v>309</v>
      </c>
      <c r="O28" s="143" t="s">
        <v>335</v>
      </c>
      <c r="P28" s="144" t="s">
        <v>335</v>
      </c>
      <c r="Q28" s="152"/>
      <c r="R28" s="147"/>
      <c r="S28" s="151"/>
      <c r="T28" s="142" t="s">
        <v>309</v>
      </c>
      <c r="U28" s="143"/>
      <c r="V28" s="144"/>
      <c r="W28" s="152"/>
      <c r="X28" s="151"/>
      <c r="Y28" s="152"/>
      <c r="Z28" s="331"/>
      <c r="AA28" s="332"/>
      <c r="AB28" s="332"/>
      <c r="AC28" s="332"/>
      <c r="AD28" s="332"/>
      <c r="AE28" s="333"/>
      <c r="AF28" s="182"/>
    </row>
    <row r="29" spans="2:32" s="133" customFormat="1" ht="15" customHeight="1">
      <c r="B29" s="142" t="s">
        <v>312</v>
      </c>
      <c r="C29" s="143"/>
      <c r="D29" s="144"/>
      <c r="E29" s="146"/>
      <c r="F29" s="144"/>
      <c r="G29" s="146"/>
      <c r="H29" s="142" t="s">
        <v>312</v>
      </c>
      <c r="I29" s="143"/>
      <c r="J29" s="144"/>
      <c r="K29" s="146"/>
      <c r="L29" s="147"/>
      <c r="M29" s="144"/>
      <c r="N29" s="142" t="s">
        <v>312</v>
      </c>
      <c r="O29" s="143" t="s">
        <v>335</v>
      </c>
      <c r="P29" s="144" t="s">
        <v>335</v>
      </c>
      <c r="Q29" s="146"/>
      <c r="R29" s="147"/>
      <c r="S29" s="144"/>
      <c r="T29" s="142" t="s">
        <v>312</v>
      </c>
      <c r="U29" s="143" t="s">
        <v>335</v>
      </c>
      <c r="V29" s="144" t="s">
        <v>335</v>
      </c>
      <c r="W29" s="146"/>
      <c r="X29" s="144" t="s">
        <v>335</v>
      </c>
      <c r="Y29" s="146"/>
      <c r="Z29" s="331"/>
      <c r="AA29" s="332"/>
      <c r="AB29" s="332"/>
      <c r="AC29" s="332"/>
      <c r="AD29" s="332"/>
      <c r="AE29" s="333"/>
      <c r="AF29" s="182"/>
    </row>
    <row r="30" spans="2:32" s="133" customFormat="1" ht="15" customHeight="1">
      <c r="B30" s="142" t="s">
        <v>313</v>
      </c>
      <c r="C30" s="143" t="s">
        <v>1489</v>
      </c>
      <c r="D30" s="144">
        <v>2800</v>
      </c>
      <c r="E30" s="146"/>
      <c r="F30" s="147">
        <v>450</v>
      </c>
      <c r="G30" s="146"/>
      <c r="H30" s="142" t="s">
        <v>313</v>
      </c>
      <c r="I30" s="143" t="s">
        <v>1489</v>
      </c>
      <c r="J30" s="144">
        <v>1300</v>
      </c>
      <c r="K30" s="146"/>
      <c r="L30" s="147"/>
      <c r="M30" s="144"/>
      <c r="N30" s="142" t="s">
        <v>313</v>
      </c>
      <c r="O30" s="143" t="s">
        <v>561</v>
      </c>
      <c r="P30" s="144">
        <v>2950</v>
      </c>
      <c r="Q30" s="146"/>
      <c r="R30" s="147"/>
      <c r="S30" s="144"/>
      <c r="T30" s="142" t="s">
        <v>313</v>
      </c>
      <c r="U30" s="143" t="s">
        <v>1489</v>
      </c>
      <c r="V30" s="191">
        <v>3800</v>
      </c>
      <c r="W30" s="146"/>
      <c r="X30" s="144" t="s">
        <v>335</v>
      </c>
      <c r="Y30" s="146"/>
      <c r="Z30" s="331"/>
      <c r="AA30" s="332"/>
      <c r="AB30" s="332"/>
      <c r="AC30" s="332"/>
      <c r="AD30" s="332"/>
      <c r="AE30" s="333"/>
      <c r="AF30" s="182"/>
    </row>
    <row r="31" spans="2:32" s="133" customFormat="1" ht="15" customHeight="1">
      <c r="B31" s="155" t="s">
        <v>652</v>
      </c>
      <c r="C31" s="156" t="s">
        <v>335</v>
      </c>
      <c r="D31" s="157" t="s">
        <v>335</v>
      </c>
      <c r="E31" s="160" t="s">
        <v>335</v>
      </c>
      <c r="F31" s="158"/>
      <c r="G31" s="160"/>
      <c r="H31" s="155" t="s">
        <v>652</v>
      </c>
      <c r="I31" s="143" t="s">
        <v>562</v>
      </c>
      <c r="J31" s="144">
        <v>700</v>
      </c>
      <c r="K31" s="146"/>
      <c r="L31" s="158"/>
      <c r="M31" s="157"/>
      <c r="N31" s="155" t="s">
        <v>652</v>
      </c>
      <c r="O31" s="156" t="s">
        <v>335</v>
      </c>
      <c r="P31" s="157" t="s">
        <v>335</v>
      </c>
      <c r="Q31" s="160"/>
      <c r="R31" s="158"/>
      <c r="S31" s="157"/>
      <c r="T31" s="155" t="s">
        <v>652</v>
      </c>
      <c r="U31" s="156" t="s">
        <v>1527</v>
      </c>
      <c r="V31" s="157"/>
      <c r="W31" s="160"/>
      <c r="X31" s="158"/>
      <c r="Y31" s="160"/>
      <c r="Z31" s="331"/>
      <c r="AA31" s="332"/>
      <c r="AB31" s="332"/>
      <c r="AC31" s="332"/>
      <c r="AD31" s="332"/>
      <c r="AE31" s="333"/>
      <c r="AF31" s="182"/>
    </row>
    <row r="32" spans="2:32" s="133" customFormat="1" ht="15" customHeight="1">
      <c r="B32" s="155" t="s">
        <v>653</v>
      </c>
      <c r="C32" s="156"/>
      <c r="D32" s="157"/>
      <c r="E32" s="160"/>
      <c r="F32" s="158"/>
      <c r="G32" s="160"/>
      <c r="H32" s="155" t="s">
        <v>653</v>
      </c>
      <c r="I32" s="156"/>
      <c r="J32" s="157"/>
      <c r="K32" s="160"/>
      <c r="L32" s="158"/>
      <c r="M32" s="157"/>
      <c r="N32" s="155" t="s">
        <v>653</v>
      </c>
      <c r="O32" s="156" t="s">
        <v>335</v>
      </c>
      <c r="P32" s="157"/>
      <c r="Q32" s="160"/>
      <c r="R32" s="158"/>
      <c r="S32" s="157"/>
      <c r="T32" s="155" t="s">
        <v>653</v>
      </c>
      <c r="U32" s="156"/>
      <c r="V32" s="157"/>
      <c r="W32" s="160"/>
      <c r="X32" s="158"/>
      <c r="Y32" s="160"/>
      <c r="Z32" s="331"/>
      <c r="AA32" s="332"/>
      <c r="AB32" s="332"/>
      <c r="AC32" s="332"/>
      <c r="AD32" s="332"/>
      <c r="AE32" s="333"/>
      <c r="AF32" s="182"/>
    </row>
    <row r="33" spans="2:32" s="133" customFormat="1" ht="15" customHeight="1">
      <c r="B33" s="162" t="s">
        <v>256</v>
      </c>
      <c r="C33" s="163"/>
      <c r="D33" s="164"/>
      <c r="E33" s="167"/>
      <c r="F33" s="165"/>
      <c r="G33" s="167"/>
      <c r="H33" s="162" t="s">
        <v>256</v>
      </c>
      <c r="I33" s="163"/>
      <c r="J33" s="164"/>
      <c r="K33" s="167"/>
      <c r="L33" s="165"/>
      <c r="M33" s="164"/>
      <c r="N33" s="162" t="s">
        <v>256</v>
      </c>
      <c r="O33" s="163"/>
      <c r="P33" s="164"/>
      <c r="Q33" s="167"/>
      <c r="R33" s="165"/>
      <c r="S33" s="164"/>
      <c r="T33" s="162" t="s">
        <v>256</v>
      </c>
      <c r="U33" s="163"/>
      <c r="V33" s="164"/>
      <c r="W33" s="167"/>
      <c r="X33" s="165"/>
      <c r="Y33" s="167"/>
      <c r="Z33" s="331"/>
      <c r="AA33" s="332"/>
      <c r="AB33" s="332"/>
      <c r="AC33" s="332"/>
      <c r="AD33" s="332"/>
      <c r="AE33" s="333"/>
      <c r="AF33" s="182"/>
    </row>
    <row r="34" spans="1:32" s="133" customFormat="1" ht="13.5" customHeight="1">
      <c r="A34" s="169"/>
      <c r="B34" s="170"/>
      <c r="C34" s="171" t="s">
        <v>986</v>
      </c>
      <c r="D34" s="172">
        <f>SUM(D24:D33)</f>
        <v>6750</v>
      </c>
      <c r="E34" s="172">
        <f>SUM(E24:E33)</f>
        <v>0</v>
      </c>
      <c r="F34" s="172">
        <f>SUM(F24:F33)</f>
        <v>950</v>
      </c>
      <c r="G34" s="172">
        <f>SUM(G24:G33)</f>
        <v>0</v>
      </c>
      <c r="H34" s="170"/>
      <c r="I34" s="171" t="s">
        <v>986</v>
      </c>
      <c r="J34" s="172">
        <f>SUM(J24:J33)</f>
        <v>6600</v>
      </c>
      <c r="K34" s="172">
        <f>SUM(K24:K33)</f>
        <v>0</v>
      </c>
      <c r="L34" s="172">
        <f>SUM(L24:L33)</f>
        <v>0</v>
      </c>
      <c r="M34" s="172">
        <f>SUM(M24:M33)</f>
        <v>0</v>
      </c>
      <c r="N34" s="170"/>
      <c r="O34" s="171" t="s">
        <v>986</v>
      </c>
      <c r="P34" s="172">
        <f>SUM(P24:P33)</f>
        <v>8150</v>
      </c>
      <c r="Q34" s="172">
        <f>SUM(Q24:Q33)</f>
        <v>0</v>
      </c>
      <c r="R34" s="172">
        <f>SUM(R24:R33)</f>
        <v>0</v>
      </c>
      <c r="S34" s="172">
        <f>SUM(S24:S33)</f>
        <v>0</v>
      </c>
      <c r="T34" s="170"/>
      <c r="U34" s="171" t="s">
        <v>986</v>
      </c>
      <c r="V34" s="172">
        <f>SUM(V24:V33)</f>
        <v>9950</v>
      </c>
      <c r="W34" s="172">
        <f>SUM(W24:W33)</f>
        <v>0</v>
      </c>
      <c r="X34" s="172">
        <f>SUM(X24:X33)</f>
        <v>600</v>
      </c>
      <c r="Y34" s="172">
        <f>SUM(Y24:Y33)</f>
        <v>0</v>
      </c>
      <c r="Z34" s="334"/>
      <c r="AA34" s="335"/>
      <c r="AB34" s="335"/>
      <c r="AC34" s="335"/>
      <c r="AD34" s="335"/>
      <c r="AE34" s="336"/>
      <c r="AF34" s="182"/>
    </row>
    <row r="35" spans="2:31" ht="18" customHeight="1">
      <c r="B35" s="381" t="s">
        <v>913</v>
      </c>
      <c r="C35" s="381"/>
      <c r="D35" s="381"/>
      <c r="E35" s="116"/>
      <c r="F35" s="116"/>
      <c r="G35" s="116"/>
      <c r="H35" s="369" t="s">
        <v>297</v>
      </c>
      <c r="I35" s="369"/>
      <c r="J35" s="379">
        <f>D49+J49+P49+V49</f>
        <v>26600</v>
      </c>
      <c r="K35" s="379"/>
      <c r="L35" s="380">
        <f>F49+L49+R49+X49+AD49</f>
        <v>1550</v>
      </c>
      <c r="M35" s="380"/>
      <c r="N35" s="120"/>
      <c r="O35" s="175" t="s">
        <v>298</v>
      </c>
      <c r="P35" s="379">
        <f>E49+K49+Q49+W49</f>
        <v>0</v>
      </c>
      <c r="Q35" s="379"/>
      <c r="R35" s="380">
        <f>G49+M49+S49+Y49</f>
        <v>0</v>
      </c>
      <c r="S35" s="380"/>
      <c r="T35" s="120"/>
      <c r="U35" s="120"/>
      <c r="V35" s="120"/>
      <c r="W35" s="120"/>
      <c r="X35" s="209"/>
      <c r="Y35" s="209"/>
      <c r="Z35" s="216"/>
      <c r="AA35" s="217"/>
      <c r="AB35" s="218"/>
      <c r="AC35" s="126"/>
      <c r="AD35" s="126"/>
      <c r="AE35" s="126"/>
    </row>
    <row r="36" spans="2:32" ht="15" customHeight="1">
      <c r="B36" s="371" t="s">
        <v>299</v>
      </c>
      <c r="C36" s="372"/>
      <c r="D36" s="372"/>
      <c r="E36" s="372"/>
      <c r="F36" s="372"/>
      <c r="G36" s="373"/>
      <c r="H36" s="371" t="s">
        <v>300</v>
      </c>
      <c r="I36" s="372"/>
      <c r="J36" s="372"/>
      <c r="K36" s="372"/>
      <c r="L36" s="372"/>
      <c r="M36" s="373"/>
      <c r="N36" s="371" t="s">
        <v>301</v>
      </c>
      <c r="O36" s="372"/>
      <c r="P36" s="372"/>
      <c r="Q36" s="372"/>
      <c r="R36" s="372"/>
      <c r="S36" s="373"/>
      <c r="T36" s="371" t="s">
        <v>302</v>
      </c>
      <c r="U36" s="372"/>
      <c r="V36" s="372"/>
      <c r="W36" s="372"/>
      <c r="X36" s="372"/>
      <c r="Y36" s="373"/>
      <c r="Z36" s="357" t="s">
        <v>1036</v>
      </c>
      <c r="AA36" s="358"/>
      <c r="AB36" s="358"/>
      <c r="AC36" s="358"/>
      <c r="AD36" s="358"/>
      <c r="AE36" s="359"/>
      <c r="AF36" s="127"/>
    </row>
    <row r="37" spans="2:32" s="128" customFormat="1" ht="15" customHeight="1">
      <c r="B37" s="354"/>
      <c r="C37" s="337" t="s">
        <v>1016</v>
      </c>
      <c r="D37" s="337" t="s">
        <v>1015</v>
      </c>
      <c r="E37" s="338"/>
      <c r="F37" s="337" t="s">
        <v>987</v>
      </c>
      <c r="G37" s="365"/>
      <c r="H37" s="354"/>
      <c r="I37" s="337" t="s">
        <v>1016</v>
      </c>
      <c r="J37" s="337" t="s">
        <v>1015</v>
      </c>
      <c r="K37" s="338"/>
      <c r="L37" s="337" t="s">
        <v>987</v>
      </c>
      <c r="M37" s="365"/>
      <c r="N37" s="354"/>
      <c r="O37" s="337" t="s">
        <v>1016</v>
      </c>
      <c r="P37" s="337" t="s">
        <v>1015</v>
      </c>
      <c r="Q37" s="338"/>
      <c r="R37" s="337" t="s">
        <v>987</v>
      </c>
      <c r="S37" s="365"/>
      <c r="T37" s="354"/>
      <c r="U37" s="337" t="s">
        <v>1016</v>
      </c>
      <c r="V37" s="337" t="s">
        <v>1015</v>
      </c>
      <c r="W37" s="338"/>
      <c r="X37" s="337" t="s">
        <v>987</v>
      </c>
      <c r="Y37" s="365"/>
      <c r="Z37" s="382"/>
      <c r="AA37" s="383"/>
      <c r="AB37" s="383"/>
      <c r="AC37" s="383"/>
      <c r="AD37" s="383"/>
      <c r="AE37" s="384"/>
      <c r="AF37" s="177"/>
    </row>
    <row r="38" spans="1:32" s="128" customFormat="1" ht="13.5" customHeight="1">
      <c r="A38" s="130"/>
      <c r="B38" s="355"/>
      <c r="C38" s="352"/>
      <c r="D38" s="131" t="s">
        <v>297</v>
      </c>
      <c r="E38" s="132" t="s">
        <v>667</v>
      </c>
      <c r="F38" s="131" t="s">
        <v>297</v>
      </c>
      <c r="G38" s="132" t="s">
        <v>667</v>
      </c>
      <c r="H38" s="355"/>
      <c r="I38" s="352"/>
      <c r="J38" s="131" t="s">
        <v>297</v>
      </c>
      <c r="K38" s="132" t="s">
        <v>667</v>
      </c>
      <c r="L38" s="131" t="s">
        <v>297</v>
      </c>
      <c r="M38" s="132" t="s">
        <v>667</v>
      </c>
      <c r="N38" s="355"/>
      <c r="O38" s="352"/>
      <c r="P38" s="131" t="s">
        <v>297</v>
      </c>
      <c r="Q38" s="132" t="s">
        <v>667</v>
      </c>
      <c r="R38" s="131" t="s">
        <v>297</v>
      </c>
      <c r="S38" s="132" t="s">
        <v>667</v>
      </c>
      <c r="T38" s="355"/>
      <c r="U38" s="352"/>
      <c r="V38" s="131" t="s">
        <v>297</v>
      </c>
      <c r="W38" s="132" t="s">
        <v>667</v>
      </c>
      <c r="X38" s="131" t="s">
        <v>297</v>
      </c>
      <c r="Y38" s="132" t="s">
        <v>667</v>
      </c>
      <c r="Z38" s="331"/>
      <c r="AA38" s="332"/>
      <c r="AB38" s="332"/>
      <c r="AC38" s="332"/>
      <c r="AD38" s="332"/>
      <c r="AE38" s="333"/>
      <c r="AF38" s="177"/>
    </row>
    <row r="39" spans="2:32" s="133" customFormat="1" ht="15" customHeight="1">
      <c r="B39" s="134" t="s">
        <v>0</v>
      </c>
      <c r="C39" s="135" t="s">
        <v>556</v>
      </c>
      <c r="D39" s="136">
        <v>3200</v>
      </c>
      <c r="E39" s="138"/>
      <c r="F39" s="136"/>
      <c r="G39" s="136"/>
      <c r="H39" s="134" t="s">
        <v>0</v>
      </c>
      <c r="I39" s="135" t="s">
        <v>181</v>
      </c>
      <c r="J39" s="136">
        <v>1500</v>
      </c>
      <c r="K39" s="138"/>
      <c r="L39" s="136"/>
      <c r="M39" s="136"/>
      <c r="N39" s="134" t="s">
        <v>0</v>
      </c>
      <c r="O39" s="135" t="s">
        <v>557</v>
      </c>
      <c r="P39" s="136">
        <v>1500</v>
      </c>
      <c r="Q39" s="138"/>
      <c r="R39" s="139"/>
      <c r="S39" s="136"/>
      <c r="T39" s="134" t="s">
        <v>0</v>
      </c>
      <c r="U39" s="135"/>
      <c r="V39" s="136"/>
      <c r="W39" s="138"/>
      <c r="X39" s="136"/>
      <c r="Y39" s="138"/>
      <c r="Z39" s="331"/>
      <c r="AA39" s="332"/>
      <c r="AB39" s="332"/>
      <c r="AC39" s="332"/>
      <c r="AD39" s="332"/>
      <c r="AE39" s="333"/>
      <c r="AF39" s="182"/>
    </row>
    <row r="40" spans="2:32" s="133" customFormat="1" ht="15" customHeight="1">
      <c r="B40" s="142" t="s">
        <v>306</v>
      </c>
      <c r="C40" s="143"/>
      <c r="D40" s="144"/>
      <c r="E40" s="146"/>
      <c r="F40" s="144"/>
      <c r="G40" s="144"/>
      <c r="H40" s="142" t="s">
        <v>306</v>
      </c>
      <c r="I40" s="143" t="s">
        <v>558</v>
      </c>
      <c r="J40" s="144">
        <v>1600</v>
      </c>
      <c r="K40" s="146"/>
      <c r="L40" s="144"/>
      <c r="M40" s="144"/>
      <c r="N40" s="142" t="s">
        <v>306</v>
      </c>
      <c r="O40" s="143" t="s">
        <v>556</v>
      </c>
      <c r="P40" s="144">
        <v>3250</v>
      </c>
      <c r="Q40" s="146"/>
      <c r="R40" s="147"/>
      <c r="S40" s="144"/>
      <c r="T40" s="142" t="s">
        <v>306</v>
      </c>
      <c r="U40" s="148" t="s">
        <v>1539</v>
      </c>
      <c r="V40" s="144">
        <v>2900</v>
      </c>
      <c r="W40" s="146"/>
      <c r="X40" s="144">
        <v>600</v>
      </c>
      <c r="Y40" s="146"/>
      <c r="Z40" s="331"/>
      <c r="AA40" s="332"/>
      <c r="AB40" s="332"/>
      <c r="AC40" s="332"/>
      <c r="AD40" s="332"/>
      <c r="AE40" s="333"/>
      <c r="AF40" s="182"/>
    </row>
    <row r="41" spans="2:32" s="133" customFormat="1" ht="15" customHeight="1">
      <c r="B41" s="142" t="s">
        <v>307</v>
      </c>
      <c r="C41" s="143"/>
      <c r="D41" s="144"/>
      <c r="E41" s="146"/>
      <c r="F41" s="144"/>
      <c r="G41" s="144"/>
      <c r="H41" s="142" t="s">
        <v>307</v>
      </c>
      <c r="I41" s="143" t="s">
        <v>556</v>
      </c>
      <c r="J41" s="144">
        <v>2200</v>
      </c>
      <c r="K41" s="146"/>
      <c r="L41" s="144"/>
      <c r="M41" s="144"/>
      <c r="N41" s="142" t="s">
        <v>307</v>
      </c>
      <c r="O41" s="143" t="s">
        <v>558</v>
      </c>
      <c r="P41" s="144">
        <v>2400</v>
      </c>
      <c r="Q41" s="146"/>
      <c r="R41" s="147"/>
      <c r="S41" s="144"/>
      <c r="T41" s="142" t="s">
        <v>307</v>
      </c>
      <c r="U41" s="143" t="s">
        <v>559</v>
      </c>
      <c r="V41" s="144">
        <v>3850</v>
      </c>
      <c r="W41" s="146"/>
      <c r="X41" s="144">
        <v>950</v>
      </c>
      <c r="Y41" s="146"/>
      <c r="Z41" s="331"/>
      <c r="AA41" s="332"/>
      <c r="AB41" s="332"/>
      <c r="AC41" s="332"/>
      <c r="AD41" s="332"/>
      <c r="AE41" s="333"/>
      <c r="AF41" s="182"/>
    </row>
    <row r="42" spans="2:32" s="133" customFormat="1" ht="15" customHeight="1">
      <c r="B42" s="142" t="s">
        <v>308</v>
      </c>
      <c r="C42" s="143" t="s">
        <v>1245</v>
      </c>
      <c r="D42" s="191" t="s">
        <v>1246</v>
      </c>
      <c r="E42" s="146"/>
      <c r="F42" s="144"/>
      <c r="G42" s="144"/>
      <c r="H42" s="142" t="s">
        <v>308</v>
      </c>
      <c r="I42" s="148"/>
      <c r="J42" s="191"/>
      <c r="K42" s="146"/>
      <c r="L42" s="144"/>
      <c r="M42" s="144"/>
      <c r="N42" s="142" t="s">
        <v>308</v>
      </c>
      <c r="O42" s="143" t="s">
        <v>1524</v>
      </c>
      <c r="P42" s="144">
        <v>1300</v>
      </c>
      <c r="Q42" s="146"/>
      <c r="R42" s="147"/>
      <c r="S42" s="144"/>
      <c r="T42" s="142" t="s">
        <v>308</v>
      </c>
      <c r="U42" s="143" t="s">
        <v>1534</v>
      </c>
      <c r="V42" s="144" t="s">
        <v>1531</v>
      </c>
      <c r="W42" s="146"/>
      <c r="X42" s="144"/>
      <c r="Y42" s="146"/>
      <c r="Z42" s="331"/>
      <c r="AA42" s="332"/>
      <c r="AB42" s="332"/>
      <c r="AC42" s="332"/>
      <c r="AD42" s="332"/>
      <c r="AE42" s="333"/>
      <c r="AF42" s="182"/>
    </row>
    <row r="43" spans="2:32" s="133" customFormat="1" ht="15" customHeight="1">
      <c r="B43" s="142" t="s">
        <v>309</v>
      </c>
      <c r="C43" s="143"/>
      <c r="D43" s="144"/>
      <c r="E43" s="152"/>
      <c r="F43" s="151"/>
      <c r="G43" s="151"/>
      <c r="H43" s="142" t="s">
        <v>309</v>
      </c>
      <c r="I43" s="143"/>
      <c r="J43" s="144"/>
      <c r="K43" s="152"/>
      <c r="L43" s="151"/>
      <c r="M43" s="151"/>
      <c r="N43" s="142" t="s">
        <v>309</v>
      </c>
      <c r="O43" s="143"/>
      <c r="P43" s="144"/>
      <c r="Q43" s="152"/>
      <c r="R43" s="147"/>
      <c r="S43" s="151"/>
      <c r="T43" s="142" t="s">
        <v>309</v>
      </c>
      <c r="U43" s="143" t="s">
        <v>335</v>
      </c>
      <c r="V43" s="144"/>
      <c r="W43" s="152" t="s">
        <v>335</v>
      </c>
      <c r="X43" s="151" t="s">
        <v>335</v>
      </c>
      <c r="Y43" s="152"/>
      <c r="Z43" s="331"/>
      <c r="AA43" s="332"/>
      <c r="AB43" s="332"/>
      <c r="AC43" s="332"/>
      <c r="AD43" s="332"/>
      <c r="AE43" s="333"/>
      <c r="AF43" s="182"/>
    </row>
    <row r="44" spans="2:32" s="133" customFormat="1" ht="15" customHeight="1">
      <c r="B44" s="142" t="s">
        <v>312</v>
      </c>
      <c r="C44" s="143" t="s">
        <v>559</v>
      </c>
      <c r="D44" s="144">
        <v>2900</v>
      </c>
      <c r="E44" s="146"/>
      <c r="F44" s="144"/>
      <c r="G44" s="144"/>
      <c r="H44" s="142" t="s">
        <v>312</v>
      </c>
      <c r="I44" s="143"/>
      <c r="J44" s="191"/>
      <c r="K44" s="146"/>
      <c r="L44" s="144"/>
      <c r="M44" s="144"/>
      <c r="N44" s="142" t="s">
        <v>312</v>
      </c>
      <c r="O44" s="143"/>
      <c r="P44" s="144"/>
      <c r="Q44" s="146"/>
      <c r="R44" s="147"/>
      <c r="S44" s="144"/>
      <c r="T44" s="142" t="s">
        <v>312</v>
      </c>
      <c r="U44" s="143"/>
      <c r="V44" s="144"/>
      <c r="W44" s="146"/>
      <c r="X44" s="144"/>
      <c r="Y44" s="146"/>
      <c r="Z44" s="331"/>
      <c r="AA44" s="332"/>
      <c r="AB44" s="332"/>
      <c r="AC44" s="332"/>
      <c r="AD44" s="332"/>
      <c r="AE44" s="333"/>
      <c r="AF44" s="182"/>
    </row>
    <row r="45" spans="2:32" s="133" customFormat="1" ht="15" customHeight="1">
      <c r="B45" s="142" t="s">
        <v>313</v>
      </c>
      <c r="C45" s="143"/>
      <c r="D45" s="144"/>
      <c r="E45" s="146"/>
      <c r="F45" s="144"/>
      <c r="G45" s="144"/>
      <c r="H45" s="142" t="s">
        <v>313</v>
      </c>
      <c r="I45" s="143"/>
      <c r="J45" s="144"/>
      <c r="K45" s="146"/>
      <c r="L45" s="144"/>
      <c r="M45" s="144"/>
      <c r="N45" s="142" t="s">
        <v>313</v>
      </c>
      <c r="O45" s="143"/>
      <c r="P45" s="144"/>
      <c r="Q45" s="146"/>
      <c r="R45" s="147"/>
      <c r="S45" s="144"/>
      <c r="T45" s="142" t="s">
        <v>313</v>
      </c>
      <c r="U45" s="143"/>
      <c r="V45" s="144"/>
      <c r="W45" s="146"/>
      <c r="X45" s="147"/>
      <c r="Y45" s="146"/>
      <c r="Z45" s="331"/>
      <c r="AA45" s="332"/>
      <c r="AB45" s="332"/>
      <c r="AC45" s="332"/>
      <c r="AD45" s="332"/>
      <c r="AE45" s="333"/>
      <c r="AF45" s="182"/>
    </row>
    <row r="46" spans="2:32" s="133" customFormat="1" ht="15" customHeight="1">
      <c r="B46" s="155" t="s">
        <v>652</v>
      </c>
      <c r="C46" s="156"/>
      <c r="D46" s="157"/>
      <c r="E46" s="160"/>
      <c r="F46" s="158"/>
      <c r="G46" s="157"/>
      <c r="H46" s="155" t="s">
        <v>652</v>
      </c>
      <c r="I46" s="156"/>
      <c r="J46" s="157"/>
      <c r="K46" s="160"/>
      <c r="L46" s="158"/>
      <c r="M46" s="157"/>
      <c r="N46" s="155" t="s">
        <v>652</v>
      </c>
      <c r="O46" s="156"/>
      <c r="P46" s="157"/>
      <c r="Q46" s="160"/>
      <c r="R46" s="158"/>
      <c r="S46" s="157"/>
      <c r="T46" s="155" t="s">
        <v>652</v>
      </c>
      <c r="U46" s="156"/>
      <c r="V46" s="157"/>
      <c r="W46" s="160"/>
      <c r="X46" s="158"/>
      <c r="Y46" s="160"/>
      <c r="Z46" s="331"/>
      <c r="AA46" s="332"/>
      <c r="AB46" s="332"/>
      <c r="AC46" s="332"/>
      <c r="AD46" s="332"/>
      <c r="AE46" s="333"/>
      <c r="AF46" s="182"/>
    </row>
    <row r="47" spans="2:32" s="133" customFormat="1" ht="15" customHeight="1">
      <c r="B47" s="155" t="s">
        <v>653</v>
      </c>
      <c r="C47" s="156"/>
      <c r="D47" s="157"/>
      <c r="E47" s="160"/>
      <c r="F47" s="158"/>
      <c r="G47" s="157"/>
      <c r="H47" s="155" t="s">
        <v>653</v>
      </c>
      <c r="I47" s="156"/>
      <c r="J47" s="157"/>
      <c r="K47" s="160"/>
      <c r="L47" s="158"/>
      <c r="M47" s="157"/>
      <c r="N47" s="155" t="s">
        <v>653</v>
      </c>
      <c r="O47" s="156"/>
      <c r="P47" s="157"/>
      <c r="Q47" s="160"/>
      <c r="R47" s="158"/>
      <c r="S47" s="157"/>
      <c r="T47" s="155" t="s">
        <v>653</v>
      </c>
      <c r="U47" s="156"/>
      <c r="V47" s="157"/>
      <c r="W47" s="160"/>
      <c r="X47" s="158"/>
      <c r="Y47" s="160"/>
      <c r="Z47" s="331"/>
      <c r="AA47" s="332"/>
      <c r="AB47" s="332"/>
      <c r="AC47" s="332"/>
      <c r="AD47" s="332"/>
      <c r="AE47" s="333"/>
      <c r="AF47" s="182"/>
    </row>
    <row r="48" spans="2:32" s="133" customFormat="1" ht="15" customHeight="1">
      <c r="B48" s="162" t="s">
        <v>256</v>
      </c>
      <c r="C48" s="163"/>
      <c r="D48" s="164"/>
      <c r="E48" s="167"/>
      <c r="F48" s="165"/>
      <c r="G48" s="164"/>
      <c r="H48" s="162" t="s">
        <v>256</v>
      </c>
      <c r="I48" s="163"/>
      <c r="J48" s="164"/>
      <c r="K48" s="167"/>
      <c r="L48" s="165"/>
      <c r="M48" s="164"/>
      <c r="N48" s="162" t="s">
        <v>256</v>
      </c>
      <c r="O48" s="163"/>
      <c r="P48" s="164"/>
      <c r="Q48" s="167"/>
      <c r="R48" s="165"/>
      <c r="S48" s="164"/>
      <c r="T48" s="162" t="s">
        <v>256</v>
      </c>
      <c r="U48" s="163"/>
      <c r="V48" s="164"/>
      <c r="W48" s="167"/>
      <c r="X48" s="165"/>
      <c r="Y48" s="167"/>
      <c r="Z48" s="331"/>
      <c r="AA48" s="332"/>
      <c r="AB48" s="332"/>
      <c r="AC48" s="332"/>
      <c r="AD48" s="332"/>
      <c r="AE48" s="333"/>
      <c r="AF48" s="182"/>
    </row>
    <row r="49" spans="1:32" s="133" customFormat="1" ht="13.5" customHeight="1">
      <c r="A49" s="169"/>
      <c r="B49" s="170"/>
      <c r="C49" s="171" t="s">
        <v>986</v>
      </c>
      <c r="D49" s="172">
        <f>SUM(D39:D48)</f>
        <v>6100</v>
      </c>
      <c r="E49" s="172">
        <f>SUM(E39:E48)</f>
        <v>0</v>
      </c>
      <c r="F49" s="172">
        <f>SUM(F39:F48)</f>
        <v>0</v>
      </c>
      <c r="G49" s="172">
        <f>SUM(G39:G48)</f>
        <v>0</v>
      </c>
      <c r="H49" s="170"/>
      <c r="I49" s="171" t="s">
        <v>986</v>
      </c>
      <c r="J49" s="172">
        <f>SUM(J39:J48)</f>
        <v>5300</v>
      </c>
      <c r="K49" s="172">
        <f>SUM(K39:K48)</f>
        <v>0</v>
      </c>
      <c r="L49" s="172">
        <f>SUM(L39:L48)</f>
        <v>0</v>
      </c>
      <c r="M49" s="172">
        <f>SUM(M39:M48)</f>
        <v>0</v>
      </c>
      <c r="N49" s="170"/>
      <c r="O49" s="171" t="s">
        <v>986</v>
      </c>
      <c r="P49" s="172">
        <f>SUM(P39:P48)</f>
        <v>8450</v>
      </c>
      <c r="Q49" s="172">
        <f>SUM(Q39:Q48)</f>
        <v>0</v>
      </c>
      <c r="R49" s="172">
        <f>SUM(R39:R48)</f>
        <v>0</v>
      </c>
      <c r="S49" s="172">
        <f>SUM(S39:S48)</f>
        <v>0</v>
      </c>
      <c r="T49" s="170"/>
      <c r="U49" s="171" t="s">
        <v>986</v>
      </c>
      <c r="V49" s="172">
        <f>SUM(V39:V48)</f>
        <v>6750</v>
      </c>
      <c r="W49" s="172">
        <f>SUM(W39:W48)</f>
        <v>0</v>
      </c>
      <c r="X49" s="172">
        <f>SUM(X39:X48)</f>
        <v>1550</v>
      </c>
      <c r="Y49" s="172">
        <f>SUM(Y39:Y48)</f>
        <v>0</v>
      </c>
      <c r="Z49" s="334"/>
      <c r="AA49" s="335"/>
      <c r="AB49" s="335"/>
      <c r="AC49" s="335"/>
      <c r="AD49" s="335"/>
      <c r="AE49" s="336"/>
      <c r="AF49" s="182"/>
    </row>
    <row r="50" spans="2:31" s="193" customFormat="1" ht="13.5" customHeight="1">
      <c r="B50" s="194" t="s">
        <v>242</v>
      </c>
      <c r="AA50" s="236"/>
      <c r="AB50" s="236"/>
      <c r="AC50" s="236"/>
      <c r="AD50" s="23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40">
    <mergeCell ref="T37:T38"/>
    <mergeCell ref="U37:U38"/>
    <mergeCell ref="V37:W37"/>
    <mergeCell ref="X37:Y37"/>
    <mergeCell ref="AD51:AE51"/>
    <mergeCell ref="Z40:AE40"/>
    <mergeCell ref="Z41:AE41"/>
    <mergeCell ref="Z42:AE42"/>
    <mergeCell ref="Z43:AE43"/>
    <mergeCell ref="Z44:AE44"/>
    <mergeCell ref="J37:K37"/>
    <mergeCell ref="L37:M37"/>
    <mergeCell ref="N37:N38"/>
    <mergeCell ref="O37:O38"/>
    <mergeCell ref="P37:Q37"/>
    <mergeCell ref="R37:S37"/>
    <mergeCell ref="B37:B38"/>
    <mergeCell ref="C37:C38"/>
    <mergeCell ref="D37:E37"/>
    <mergeCell ref="F37:G37"/>
    <mergeCell ref="H37:H38"/>
    <mergeCell ref="I37:I38"/>
    <mergeCell ref="R35:S35"/>
    <mergeCell ref="B36:G36"/>
    <mergeCell ref="H36:M36"/>
    <mergeCell ref="N36:S36"/>
    <mergeCell ref="T36:Y36"/>
    <mergeCell ref="Z36:AE36"/>
    <mergeCell ref="R22:S22"/>
    <mergeCell ref="T22:T23"/>
    <mergeCell ref="U22:U23"/>
    <mergeCell ref="V22:W22"/>
    <mergeCell ref="X22:Y22"/>
    <mergeCell ref="B35:D35"/>
    <mergeCell ref="H35:I35"/>
    <mergeCell ref="J35:K35"/>
    <mergeCell ref="L35:M35"/>
    <mergeCell ref="P35:Q35"/>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X7:Y7"/>
    <mergeCell ref="B20:D20"/>
    <mergeCell ref="H20:I20"/>
    <mergeCell ref="J20:K20"/>
    <mergeCell ref="L20:M20"/>
    <mergeCell ref="P20:Q20"/>
    <mergeCell ref="R20:S20"/>
    <mergeCell ref="O7:O8"/>
    <mergeCell ref="P7:Q7"/>
    <mergeCell ref="R7:S7"/>
    <mergeCell ref="T7:T8"/>
    <mergeCell ref="U7:U8"/>
    <mergeCell ref="V7:W7"/>
    <mergeCell ref="B7:B8"/>
    <mergeCell ref="C7:C8"/>
    <mergeCell ref="D7:E7"/>
    <mergeCell ref="F7:G7"/>
    <mergeCell ref="H7:H8"/>
    <mergeCell ref="I7:I8"/>
    <mergeCell ref="B6:G6"/>
    <mergeCell ref="H6:M6"/>
    <mergeCell ref="N6:S6"/>
    <mergeCell ref="T6:Y6"/>
    <mergeCell ref="Z6:AE6"/>
    <mergeCell ref="B5:D5"/>
    <mergeCell ref="H5:I5"/>
    <mergeCell ref="J5:K5"/>
    <mergeCell ref="L5:M5"/>
    <mergeCell ref="P5:Q5"/>
    <mergeCell ref="AA3:AC3"/>
    <mergeCell ref="AD3:AE3"/>
    <mergeCell ref="AD4:AE4"/>
    <mergeCell ref="U5:V5"/>
    <mergeCell ref="W5:Z5"/>
    <mergeCell ref="T4:W4"/>
    <mergeCell ref="X4:Z4"/>
    <mergeCell ref="AA4:AC4"/>
    <mergeCell ref="AC55:AD55"/>
    <mergeCell ref="A1:C1"/>
    <mergeCell ref="B3:D4"/>
    <mergeCell ref="E3:F3"/>
    <mergeCell ref="G3:I3"/>
    <mergeCell ref="J3:S3"/>
    <mergeCell ref="T3:V3"/>
    <mergeCell ref="E4:F4"/>
    <mergeCell ref="G4:I4"/>
    <mergeCell ref="X3:Z3"/>
    <mergeCell ref="J4:S4"/>
    <mergeCell ref="Z7:AE7"/>
    <mergeCell ref="Z8:AE8"/>
    <mergeCell ref="Z9:AE9"/>
    <mergeCell ref="Z10:AE10"/>
    <mergeCell ref="Z11:AE11"/>
    <mergeCell ref="R5:S5"/>
    <mergeCell ref="J7:K7"/>
    <mergeCell ref="L7:M7"/>
    <mergeCell ref="N7:N8"/>
    <mergeCell ref="Z12:AE12"/>
    <mergeCell ref="Z13:AE13"/>
    <mergeCell ref="Z14:AE14"/>
    <mergeCell ref="Z15:AE15"/>
    <mergeCell ref="Z16:AE16"/>
    <mergeCell ref="Z17:AE17"/>
    <mergeCell ref="Z18:AE18"/>
    <mergeCell ref="Z19:AE19"/>
    <mergeCell ref="Z22:AE22"/>
    <mergeCell ref="Z23:AE23"/>
    <mergeCell ref="Z24:AE24"/>
    <mergeCell ref="Z25:AE25"/>
    <mergeCell ref="Z39:AE39"/>
    <mergeCell ref="Z26:AE26"/>
    <mergeCell ref="Z27:AE27"/>
    <mergeCell ref="Z28:AE28"/>
    <mergeCell ref="Z29:AE29"/>
    <mergeCell ref="Z30:AE30"/>
    <mergeCell ref="Z31:AE31"/>
    <mergeCell ref="Z45:AE45"/>
    <mergeCell ref="Z46:AE46"/>
    <mergeCell ref="Z47:AE47"/>
    <mergeCell ref="Z48:AE48"/>
    <mergeCell ref="Z49:AE49"/>
    <mergeCell ref="Z32:AE32"/>
    <mergeCell ref="Z33:AE33"/>
    <mergeCell ref="Z34:AE34"/>
    <mergeCell ref="Z37:AE37"/>
    <mergeCell ref="Z38:AE3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3.xml><?xml version="1.0" encoding="utf-8"?>
<worksheet xmlns="http://schemas.openxmlformats.org/spreadsheetml/2006/main" xmlns:r="http://schemas.openxmlformats.org/officeDocument/2006/relationships">
  <sheetPr codeName="Sheet48">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20</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415" t="s">
        <v>917</v>
      </c>
      <c r="C5" s="415"/>
      <c r="D5" s="415"/>
      <c r="E5" s="415"/>
      <c r="F5" s="415"/>
      <c r="G5" s="415"/>
      <c r="H5" s="374" t="s">
        <v>297</v>
      </c>
      <c r="I5" s="374"/>
      <c r="J5" s="366">
        <f>D19+P19+J19+V19</f>
        <v>10500</v>
      </c>
      <c r="K5" s="366"/>
      <c r="L5" s="375">
        <f>F19+L19+R19+X19</f>
        <v>1000</v>
      </c>
      <c r="M5" s="375"/>
      <c r="N5" s="123"/>
      <c r="O5" s="116" t="s">
        <v>298</v>
      </c>
      <c r="P5" s="366">
        <f>E19+K19+Q19+W19</f>
        <v>0</v>
      </c>
      <c r="Q5" s="366"/>
      <c r="R5" s="375">
        <f>G19+M19+S19+Y19</f>
        <v>0</v>
      </c>
      <c r="S5" s="375"/>
      <c r="T5" s="123"/>
      <c r="U5" s="374" t="s">
        <v>369</v>
      </c>
      <c r="V5" s="374"/>
      <c r="W5" s="356">
        <f>P5+P20+P35+R5+R20+R35</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560</v>
      </c>
      <c r="D9" s="136">
        <v>1100</v>
      </c>
      <c r="E9" s="138"/>
      <c r="F9" s="136">
        <v>300</v>
      </c>
      <c r="G9" s="201"/>
      <c r="H9" s="134" t="s">
        <v>0</v>
      </c>
      <c r="I9" s="417" t="s">
        <v>1490</v>
      </c>
      <c r="J9" s="418"/>
      <c r="K9" s="418"/>
      <c r="L9" s="423"/>
      <c r="M9" s="138"/>
      <c r="N9" s="134" t="s">
        <v>0</v>
      </c>
      <c r="O9" s="417" t="s">
        <v>1492</v>
      </c>
      <c r="P9" s="418"/>
      <c r="Q9" s="418"/>
      <c r="R9" s="418"/>
      <c r="S9" s="419"/>
      <c r="T9" s="134" t="s">
        <v>0</v>
      </c>
      <c r="U9" s="417" t="s">
        <v>1490</v>
      </c>
      <c r="V9" s="418"/>
      <c r="W9" s="418"/>
      <c r="X9" s="418"/>
      <c r="Y9" s="419"/>
      <c r="Z9" s="331"/>
      <c r="AA9" s="332"/>
      <c r="AB9" s="332"/>
      <c r="AC9" s="332"/>
      <c r="AD9" s="332"/>
      <c r="AE9" s="333"/>
      <c r="AF9" s="141"/>
    </row>
    <row r="10" spans="2:32" s="133" customFormat="1" ht="15" customHeight="1">
      <c r="B10" s="142" t="s">
        <v>306</v>
      </c>
      <c r="C10" s="143"/>
      <c r="D10" s="144"/>
      <c r="E10" s="146"/>
      <c r="F10" s="144"/>
      <c r="G10" s="202"/>
      <c r="H10" s="142" t="s">
        <v>306</v>
      </c>
      <c r="I10" s="412" t="s">
        <v>1491</v>
      </c>
      <c r="J10" s="413"/>
      <c r="K10" s="413"/>
      <c r="L10" s="414"/>
      <c r="M10" s="146"/>
      <c r="N10" s="142" t="s">
        <v>306</v>
      </c>
      <c r="O10" s="143" t="s">
        <v>563</v>
      </c>
      <c r="P10" s="144">
        <v>2200</v>
      </c>
      <c r="Q10" s="146"/>
      <c r="R10" s="147"/>
      <c r="S10" s="144"/>
      <c r="T10" s="142" t="s">
        <v>306</v>
      </c>
      <c r="U10" s="420" t="s">
        <v>1493</v>
      </c>
      <c r="V10" s="421"/>
      <c r="W10" s="421"/>
      <c r="X10" s="421"/>
      <c r="Y10" s="422"/>
      <c r="Z10" s="331"/>
      <c r="AA10" s="332"/>
      <c r="AB10" s="332"/>
      <c r="AC10" s="332"/>
      <c r="AD10" s="332"/>
      <c r="AE10" s="333"/>
      <c r="AF10" s="141"/>
    </row>
    <row r="11" spans="2:32" s="133" customFormat="1" ht="15" customHeight="1">
      <c r="B11" s="142" t="s">
        <v>307</v>
      </c>
      <c r="C11" s="143" t="s">
        <v>1393</v>
      </c>
      <c r="D11" s="144" t="s">
        <v>1392</v>
      </c>
      <c r="E11" s="146"/>
      <c r="F11" s="144"/>
      <c r="G11" s="202"/>
      <c r="H11" s="142" t="s">
        <v>307</v>
      </c>
      <c r="I11" s="143" t="s">
        <v>564</v>
      </c>
      <c r="J11" s="144">
        <v>1100</v>
      </c>
      <c r="K11" s="146"/>
      <c r="L11" s="144">
        <v>200</v>
      </c>
      <c r="M11" s="146"/>
      <c r="N11" s="142" t="s">
        <v>307</v>
      </c>
      <c r="O11" s="143"/>
      <c r="P11" s="144"/>
      <c r="Q11" s="146"/>
      <c r="R11" s="147"/>
      <c r="S11" s="144"/>
      <c r="T11" s="142" t="s">
        <v>307</v>
      </c>
      <c r="U11" s="143" t="s">
        <v>1394</v>
      </c>
      <c r="V11" s="144">
        <v>2650</v>
      </c>
      <c r="W11" s="146"/>
      <c r="X11" s="144"/>
      <c r="Y11" s="149"/>
      <c r="Z11" s="331"/>
      <c r="AA11" s="332"/>
      <c r="AB11" s="332"/>
      <c r="AC11" s="332"/>
      <c r="AD11" s="332"/>
      <c r="AE11" s="333"/>
      <c r="AF11" s="141"/>
    </row>
    <row r="12" spans="2:32" s="133" customFormat="1" ht="15" customHeight="1">
      <c r="B12" s="142" t="s">
        <v>308</v>
      </c>
      <c r="C12" s="143"/>
      <c r="D12" s="144"/>
      <c r="E12" s="146"/>
      <c r="F12" s="144"/>
      <c r="G12" s="202"/>
      <c r="H12" s="142" t="s">
        <v>308</v>
      </c>
      <c r="I12" s="148"/>
      <c r="J12" s="191"/>
      <c r="K12" s="146"/>
      <c r="L12" s="144"/>
      <c r="M12" s="146"/>
      <c r="N12" s="142" t="s">
        <v>308</v>
      </c>
      <c r="O12" s="143" t="s">
        <v>565</v>
      </c>
      <c r="P12" s="144">
        <v>1250</v>
      </c>
      <c r="Q12" s="146"/>
      <c r="R12" s="147"/>
      <c r="S12" s="144"/>
      <c r="T12" s="142" t="s">
        <v>308</v>
      </c>
      <c r="U12" s="143" t="s">
        <v>1563</v>
      </c>
      <c r="V12" s="144" t="s">
        <v>1558</v>
      </c>
      <c r="W12" s="146"/>
      <c r="X12" s="144"/>
      <c r="Y12" s="149"/>
      <c r="Z12" s="331"/>
      <c r="AA12" s="332"/>
      <c r="AB12" s="332"/>
      <c r="AC12" s="332"/>
      <c r="AD12" s="332"/>
      <c r="AE12" s="333"/>
      <c r="AF12" s="141"/>
    </row>
    <row r="13" spans="2:32" s="133" customFormat="1" ht="15" customHeight="1">
      <c r="B13" s="142" t="s">
        <v>309</v>
      </c>
      <c r="C13" s="143" t="s">
        <v>1394</v>
      </c>
      <c r="D13" s="144">
        <v>2200</v>
      </c>
      <c r="E13" s="152"/>
      <c r="F13" s="151">
        <v>500</v>
      </c>
      <c r="G13" s="202"/>
      <c r="H13" s="142" t="s">
        <v>309</v>
      </c>
      <c r="I13" s="143"/>
      <c r="J13" s="144"/>
      <c r="K13" s="152"/>
      <c r="L13" s="151"/>
      <c r="M13" s="152"/>
      <c r="N13" s="142" t="s">
        <v>309</v>
      </c>
      <c r="O13" s="143"/>
      <c r="P13" s="144"/>
      <c r="Q13" s="152"/>
      <c r="R13" s="147"/>
      <c r="S13" s="151"/>
      <c r="T13" s="142" t="s">
        <v>309</v>
      </c>
      <c r="U13" s="143" t="s">
        <v>1564</v>
      </c>
      <c r="V13" s="144" t="s">
        <v>1558</v>
      </c>
      <c r="W13" s="152"/>
      <c r="X13" s="151"/>
      <c r="Y13" s="153"/>
      <c r="Z13" s="331"/>
      <c r="AA13" s="332"/>
      <c r="AB13" s="332"/>
      <c r="AC13" s="332"/>
      <c r="AD13" s="332"/>
      <c r="AE13" s="333"/>
      <c r="AF13" s="141"/>
    </row>
    <row r="14" spans="2:32" s="133" customFormat="1" ht="15" customHeight="1">
      <c r="B14" s="142" t="s">
        <v>312</v>
      </c>
      <c r="C14" s="412" t="s">
        <v>1490</v>
      </c>
      <c r="D14" s="413"/>
      <c r="E14" s="413"/>
      <c r="F14" s="413"/>
      <c r="G14" s="416"/>
      <c r="H14" s="142" t="s">
        <v>312</v>
      </c>
      <c r="I14" s="143"/>
      <c r="J14" s="144"/>
      <c r="K14" s="146"/>
      <c r="L14" s="144"/>
      <c r="M14" s="146"/>
      <c r="N14" s="142" t="s">
        <v>312</v>
      </c>
      <c r="O14" s="143"/>
      <c r="P14" s="144"/>
      <c r="Q14" s="146"/>
      <c r="R14" s="147"/>
      <c r="S14" s="144"/>
      <c r="T14" s="142" t="s">
        <v>312</v>
      </c>
      <c r="U14" s="143"/>
      <c r="V14" s="144"/>
      <c r="W14" s="146"/>
      <c r="X14" s="144"/>
      <c r="Y14" s="149"/>
      <c r="Z14" s="331"/>
      <c r="AA14" s="332"/>
      <c r="AB14" s="332"/>
      <c r="AC14" s="332"/>
      <c r="AD14" s="332"/>
      <c r="AE14" s="333"/>
      <c r="AF14" s="141"/>
    </row>
    <row r="15" spans="2:32" s="133" customFormat="1" ht="15" customHeight="1">
      <c r="B15" s="142" t="s">
        <v>313</v>
      </c>
      <c r="C15" s="143"/>
      <c r="D15" s="144"/>
      <c r="E15" s="146"/>
      <c r="F15" s="144"/>
      <c r="G15" s="203"/>
      <c r="H15" s="142" t="s">
        <v>313</v>
      </c>
      <c r="I15" s="143"/>
      <c r="J15" s="144"/>
      <c r="K15" s="146"/>
      <c r="L15" s="144"/>
      <c r="M15" s="146"/>
      <c r="N15" s="142" t="s">
        <v>313</v>
      </c>
      <c r="O15" s="143"/>
      <c r="P15" s="144"/>
      <c r="Q15" s="146"/>
      <c r="R15" s="147"/>
      <c r="S15" s="144"/>
      <c r="T15" s="142" t="s">
        <v>313</v>
      </c>
      <c r="U15" s="143"/>
      <c r="V15" s="144"/>
      <c r="W15" s="146"/>
      <c r="X15" s="144"/>
      <c r="Y15" s="149"/>
      <c r="Z15" s="331"/>
      <c r="AA15" s="332"/>
      <c r="AB15" s="332"/>
      <c r="AC15" s="332"/>
      <c r="AD15" s="332"/>
      <c r="AE15" s="333"/>
      <c r="AF15" s="141"/>
    </row>
    <row r="16" spans="2:32" s="133" customFormat="1" ht="15" customHeight="1">
      <c r="B16" s="155" t="s">
        <v>652</v>
      </c>
      <c r="C16" s="156"/>
      <c r="D16" s="157"/>
      <c r="E16" s="160"/>
      <c r="F16" s="158"/>
      <c r="G16" s="204"/>
      <c r="H16" s="155" t="s">
        <v>652</v>
      </c>
      <c r="I16" s="156"/>
      <c r="J16" s="157"/>
      <c r="K16" s="160"/>
      <c r="L16" s="158"/>
      <c r="M16" s="160"/>
      <c r="N16" s="155" t="s">
        <v>652</v>
      </c>
      <c r="O16" s="156"/>
      <c r="P16" s="157"/>
      <c r="Q16" s="160"/>
      <c r="R16" s="158"/>
      <c r="S16" s="157"/>
      <c r="T16" s="155" t="s">
        <v>652</v>
      </c>
      <c r="U16" s="156"/>
      <c r="V16" s="157"/>
      <c r="W16" s="160"/>
      <c r="X16" s="158"/>
      <c r="Y16" s="161"/>
      <c r="Z16" s="331"/>
      <c r="AA16" s="332"/>
      <c r="AB16" s="332"/>
      <c r="AC16" s="332"/>
      <c r="AD16" s="332"/>
      <c r="AE16" s="333"/>
      <c r="AF16" s="141"/>
    </row>
    <row r="17" spans="2:32" s="133" customFormat="1" ht="15" customHeight="1">
      <c r="B17" s="155" t="s">
        <v>653</v>
      </c>
      <c r="C17" s="156"/>
      <c r="D17" s="157"/>
      <c r="E17" s="160"/>
      <c r="F17" s="158"/>
      <c r="G17" s="204"/>
      <c r="H17" s="155" t="s">
        <v>653</v>
      </c>
      <c r="I17" s="156"/>
      <c r="J17" s="157"/>
      <c r="K17" s="160"/>
      <c r="L17" s="158"/>
      <c r="M17" s="160"/>
      <c r="N17" s="155" t="s">
        <v>653</v>
      </c>
      <c r="O17" s="156"/>
      <c r="P17" s="157"/>
      <c r="Q17" s="160"/>
      <c r="R17" s="158"/>
      <c r="S17" s="157"/>
      <c r="T17" s="155" t="s">
        <v>653</v>
      </c>
      <c r="U17" s="156"/>
      <c r="V17" s="157"/>
      <c r="W17" s="160"/>
      <c r="X17" s="158"/>
      <c r="Y17" s="161"/>
      <c r="Z17" s="331"/>
      <c r="AA17" s="332"/>
      <c r="AB17" s="332"/>
      <c r="AC17" s="332"/>
      <c r="AD17" s="332"/>
      <c r="AE17" s="333"/>
      <c r="AF17" s="141"/>
    </row>
    <row r="18" spans="2:32" s="133" customFormat="1" ht="15" customHeight="1">
      <c r="B18" s="162" t="s">
        <v>256</v>
      </c>
      <c r="C18" s="163"/>
      <c r="D18" s="164"/>
      <c r="E18" s="167"/>
      <c r="F18" s="165"/>
      <c r="G18" s="206"/>
      <c r="H18" s="162" t="s">
        <v>256</v>
      </c>
      <c r="I18" s="163"/>
      <c r="J18" s="164"/>
      <c r="K18" s="167"/>
      <c r="L18" s="165"/>
      <c r="M18" s="167"/>
      <c r="N18" s="162" t="s">
        <v>256</v>
      </c>
      <c r="O18" s="163"/>
      <c r="P18" s="164"/>
      <c r="Q18" s="167"/>
      <c r="R18" s="165"/>
      <c r="S18" s="164"/>
      <c r="T18" s="162" t="s">
        <v>256</v>
      </c>
      <c r="U18" s="163"/>
      <c r="V18" s="164"/>
      <c r="W18" s="167"/>
      <c r="X18" s="165"/>
      <c r="Y18" s="168"/>
      <c r="Z18" s="331"/>
      <c r="AA18" s="332"/>
      <c r="AB18" s="332"/>
      <c r="AC18" s="332"/>
      <c r="AD18" s="332"/>
      <c r="AE18" s="333"/>
      <c r="AF18" s="141"/>
    </row>
    <row r="19" spans="1:32" s="133" customFormat="1" ht="13.5" customHeight="1">
      <c r="A19" s="169"/>
      <c r="B19" s="170"/>
      <c r="C19" s="171" t="s">
        <v>986</v>
      </c>
      <c r="D19" s="172">
        <f>SUM(D9:D18)</f>
        <v>3300</v>
      </c>
      <c r="E19" s="172">
        <f>SUM(E9:E18)</f>
        <v>0</v>
      </c>
      <c r="F19" s="172">
        <f>SUM(F9:F18)</f>
        <v>800</v>
      </c>
      <c r="G19" s="173">
        <f>SUM(G9:G18)</f>
        <v>0</v>
      </c>
      <c r="H19" s="170"/>
      <c r="I19" s="171" t="s">
        <v>986</v>
      </c>
      <c r="J19" s="172">
        <f>SUM(J9:J18)</f>
        <v>1100</v>
      </c>
      <c r="K19" s="172">
        <f>SUM(K9:K18)</f>
        <v>0</v>
      </c>
      <c r="L19" s="172">
        <f>SUM(L9:L18)</f>
        <v>200</v>
      </c>
      <c r="M19" s="172">
        <f>SUM(M9:M18)</f>
        <v>0</v>
      </c>
      <c r="N19" s="170"/>
      <c r="O19" s="171" t="s">
        <v>986</v>
      </c>
      <c r="P19" s="172">
        <f>SUM(P9:P18)</f>
        <v>3450</v>
      </c>
      <c r="Q19" s="172">
        <f>SUM(Q9:Q18)</f>
        <v>0</v>
      </c>
      <c r="R19" s="172">
        <f>SUM(R9:R18)</f>
        <v>0</v>
      </c>
      <c r="S19" s="172">
        <f>SUM(S9:S18)</f>
        <v>0</v>
      </c>
      <c r="T19" s="170"/>
      <c r="U19" s="171" t="s">
        <v>986</v>
      </c>
      <c r="V19" s="172">
        <f>SUM(V9:V18)</f>
        <v>2650</v>
      </c>
      <c r="W19" s="172">
        <f>SUM(W9:W18)</f>
        <v>0</v>
      </c>
      <c r="X19" s="172">
        <f>SUM(X9:X18)</f>
        <v>0</v>
      </c>
      <c r="Y19" s="174">
        <f>SUM(Y9:Y18)</f>
        <v>0</v>
      </c>
      <c r="Z19" s="334"/>
      <c r="AA19" s="335"/>
      <c r="AB19" s="335"/>
      <c r="AC19" s="335"/>
      <c r="AD19" s="335"/>
      <c r="AE19" s="336"/>
      <c r="AF19" s="141"/>
    </row>
    <row r="20" spans="1:32" ht="18" customHeight="1">
      <c r="A20" s="110"/>
      <c r="B20" s="368"/>
      <c r="C20" s="368"/>
      <c r="D20" s="368"/>
      <c r="E20" s="116"/>
      <c r="F20" s="116"/>
      <c r="G20" s="116"/>
      <c r="H20" s="369" t="s">
        <v>297</v>
      </c>
      <c r="I20" s="369"/>
      <c r="J20" s="379">
        <f>D34+J34+P34+V34</f>
        <v>0</v>
      </c>
      <c r="K20" s="379"/>
      <c r="L20" s="380">
        <f>F34+L34+R34+X34+AD34</f>
        <v>0</v>
      </c>
      <c r="M20" s="380"/>
      <c r="N20" s="120"/>
      <c r="O20" s="175" t="s">
        <v>298</v>
      </c>
      <c r="P20" s="379">
        <f>E34+K34+Q34+W34</f>
        <v>0</v>
      </c>
      <c r="Q20" s="379"/>
      <c r="R20" s="380">
        <f>G34+M34+S34+Y34</f>
        <v>0</v>
      </c>
      <c r="S20" s="380"/>
      <c r="T20" s="120"/>
      <c r="U20" s="120"/>
      <c r="V20" s="120"/>
      <c r="W20" s="120"/>
      <c r="X20" s="120"/>
      <c r="Y20" s="120"/>
      <c r="Z20" s="120"/>
      <c r="AA20" s="120"/>
      <c r="AB20" s="125"/>
      <c r="AC20" s="126"/>
      <c r="AD20" s="126"/>
      <c r="AE20" s="126"/>
      <c r="AF20" s="120"/>
    </row>
    <row r="21" spans="2:32" ht="15" customHeight="1">
      <c r="B21" s="371" t="s">
        <v>299</v>
      </c>
      <c r="C21" s="372"/>
      <c r="D21" s="372"/>
      <c r="E21" s="372"/>
      <c r="F21" s="372"/>
      <c r="G21" s="373"/>
      <c r="H21" s="371" t="s">
        <v>300</v>
      </c>
      <c r="I21" s="372"/>
      <c r="J21" s="372"/>
      <c r="K21" s="372"/>
      <c r="L21" s="372"/>
      <c r="M21" s="373"/>
      <c r="N21" s="371" t="s">
        <v>301</v>
      </c>
      <c r="O21" s="372"/>
      <c r="P21" s="372"/>
      <c r="Q21" s="372"/>
      <c r="R21" s="372"/>
      <c r="S21" s="373"/>
      <c r="T21" s="371" t="s">
        <v>302</v>
      </c>
      <c r="U21" s="372"/>
      <c r="V21" s="372"/>
      <c r="W21" s="372"/>
      <c r="X21" s="372"/>
      <c r="Y21" s="373"/>
      <c r="Z21" s="357" t="s">
        <v>1036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82"/>
      <c r="AA22" s="383"/>
      <c r="AB22" s="383"/>
      <c r="AC22" s="383"/>
      <c r="AD22" s="383"/>
      <c r="AE22" s="384"/>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31"/>
      <c r="AA23" s="332"/>
      <c r="AB23" s="332"/>
      <c r="AC23" s="332"/>
      <c r="AD23" s="332"/>
      <c r="AE23" s="333"/>
      <c r="AF23" s="177"/>
    </row>
    <row r="24" spans="2:32" s="133" customFormat="1" ht="15" customHeight="1">
      <c r="B24" s="134" t="s">
        <v>0</v>
      </c>
      <c r="C24" s="135"/>
      <c r="D24" s="136"/>
      <c r="E24" s="138"/>
      <c r="F24" s="136"/>
      <c r="G24" s="138"/>
      <c r="H24" s="134" t="s">
        <v>0</v>
      </c>
      <c r="I24" s="135"/>
      <c r="J24" s="235"/>
      <c r="K24" s="138"/>
      <c r="L24" s="136"/>
      <c r="M24" s="136"/>
      <c r="N24" s="134" t="s">
        <v>0</v>
      </c>
      <c r="O24" s="135"/>
      <c r="P24" s="136"/>
      <c r="Q24" s="138"/>
      <c r="R24" s="139"/>
      <c r="S24" s="136"/>
      <c r="T24" s="134" t="s">
        <v>0</v>
      </c>
      <c r="U24" s="135"/>
      <c r="V24" s="136"/>
      <c r="W24" s="138"/>
      <c r="X24" s="136"/>
      <c r="Y24" s="138"/>
      <c r="Z24" s="331"/>
      <c r="AA24" s="332"/>
      <c r="AB24" s="332"/>
      <c r="AC24" s="332"/>
      <c r="AD24" s="332"/>
      <c r="AE24" s="333"/>
      <c r="AF24" s="182"/>
    </row>
    <row r="25" spans="2:32" s="133" customFormat="1" ht="15" customHeight="1">
      <c r="B25" s="142" t="s">
        <v>306</v>
      </c>
      <c r="C25" s="143"/>
      <c r="D25" s="144"/>
      <c r="E25" s="146"/>
      <c r="F25" s="144"/>
      <c r="G25" s="146"/>
      <c r="H25" s="142" t="s">
        <v>306</v>
      </c>
      <c r="I25" s="143"/>
      <c r="J25" s="191"/>
      <c r="K25" s="146"/>
      <c r="L25" s="144"/>
      <c r="M25" s="144"/>
      <c r="N25" s="142" t="s">
        <v>306</v>
      </c>
      <c r="O25" s="143"/>
      <c r="P25" s="144"/>
      <c r="Q25" s="146"/>
      <c r="R25" s="147"/>
      <c r="S25" s="144"/>
      <c r="T25" s="142" t="s">
        <v>306</v>
      </c>
      <c r="U25" s="148"/>
      <c r="V25" s="144"/>
      <c r="W25" s="146"/>
      <c r="X25" s="144"/>
      <c r="Y25" s="146"/>
      <c r="Z25" s="331"/>
      <c r="AA25" s="332"/>
      <c r="AB25" s="332"/>
      <c r="AC25" s="332"/>
      <c r="AD25" s="332"/>
      <c r="AE25" s="333"/>
      <c r="AF25" s="182"/>
    </row>
    <row r="26" spans="2:32" s="133" customFormat="1" ht="15" customHeight="1">
      <c r="B26" s="142" t="s">
        <v>307</v>
      </c>
      <c r="C26" s="143"/>
      <c r="D26" s="144"/>
      <c r="E26" s="146"/>
      <c r="F26" s="144"/>
      <c r="G26" s="146"/>
      <c r="H26" s="142" t="s">
        <v>307</v>
      </c>
      <c r="I26" s="143"/>
      <c r="J26" s="191"/>
      <c r="K26" s="146"/>
      <c r="L26" s="144"/>
      <c r="M26" s="144"/>
      <c r="N26" s="142" t="s">
        <v>307</v>
      </c>
      <c r="O26" s="143"/>
      <c r="P26" s="144"/>
      <c r="Q26" s="146"/>
      <c r="R26" s="147"/>
      <c r="S26" s="144"/>
      <c r="T26" s="142" t="s">
        <v>307</v>
      </c>
      <c r="U26" s="143"/>
      <c r="V26" s="144"/>
      <c r="W26" s="146"/>
      <c r="X26" s="144"/>
      <c r="Y26" s="146"/>
      <c r="Z26" s="331"/>
      <c r="AA26" s="332"/>
      <c r="AB26" s="332"/>
      <c r="AC26" s="332"/>
      <c r="AD26" s="332"/>
      <c r="AE26" s="333"/>
      <c r="AF26" s="182"/>
    </row>
    <row r="27" spans="2:32" s="133" customFormat="1" ht="15" customHeight="1">
      <c r="B27" s="142" t="s">
        <v>308</v>
      </c>
      <c r="C27" s="143"/>
      <c r="D27" s="144"/>
      <c r="E27" s="146"/>
      <c r="F27" s="144"/>
      <c r="G27" s="146"/>
      <c r="H27" s="142" t="s">
        <v>308</v>
      </c>
      <c r="I27" s="148"/>
      <c r="J27" s="144"/>
      <c r="K27" s="146"/>
      <c r="L27" s="144"/>
      <c r="M27" s="144"/>
      <c r="N27" s="142" t="s">
        <v>308</v>
      </c>
      <c r="O27" s="143"/>
      <c r="P27" s="144"/>
      <c r="Q27" s="146"/>
      <c r="R27" s="147"/>
      <c r="S27" s="144"/>
      <c r="T27" s="142" t="s">
        <v>308</v>
      </c>
      <c r="U27" s="143"/>
      <c r="V27" s="144"/>
      <c r="W27" s="146"/>
      <c r="X27" s="144"/>
      <c r="Y27" s="146"/>
      <c r="Z27" s="331"/>
      <c r="AA27" s="332"/>
      <c r="AB27" s="332"/>
      <c r="AC27" s="332"/>
      <c r="AD27" s="332"/>
      <c r="AE27" s="333"/>
      <c r="AF27" s="182"/>
    </row>
    <row r="28" spans="2:32" s="133" customFormat="1" ht="15" customHeight="1">
      <c r="B28" s="142" t="s">
        <v>309</v>
      </c>
      <c r="C28" s="143"/>
      <c r="D28" s="144"/>
      <c r="E28" s="152"/>
      <c r="F28" s="151"/>
      <c r="G28" s="152"/>
      <c r="H28" s="142" t="s">
        <v>309</v>
      </c>
      <c r="I28" s="143"/>
      <c r="J28" s="144"/>
      <c r="K28" s="152"/>
      <c r="L28" s="147"/>
      <c r="M28" s="151"/>
      <c r="N28" s="142" t="s">
        <v>309</v>
      </c>
      <c r="O28" s="143"/>
      <c r="P28" s="144"/>
      <c r="Q28" s="152"/>
      <c r="R28" s="147"/>
      <c r="S28" s="151"/>
      <c r="T28" s="142" t="s">
        <v>309</v>
      </c>
      <c r="U28" s="143"/>
      <c r="V28" s="144"/>
      <c r="W28" s="152"/>
      <c r="X28" s="151"/>
      <c r="Y28" s="152"/>
      <c r="Z28" s="331"/>
      <c r="AA28" s="332"/>
      <c r="AB28" s="332"/>
      <c r="AC28" s="332"/>
      <c r="AD28" s="332"/>
      <c r="AE28" s="333"/>
      <c r="AF28" s="182"/>
    </row>
    <row r="29" spans="2:32" s="133" customFormat="1" ht="15" customHeight="1">
      <c r="B29" s="142" t="s">
        <v>312</v>
      </c>
      <c r="C29" s="143"/>
      <c r="D29" s="144"/>
      <c r="E29" s="146"/>
      <c r="F29" s="144"/>
      <c r="G29" s="146"/>
      <c r="H29" s="142" t="s">
        <v>312</v>
      </c>
      <c r="I29" s="143"/>
      <c r="J29" s="144"/>
      <c r="K29" s="146"/>
      <c r="L29" s="147"/>
      <c r="M29" s="144"/>
      <c r="N29" s="142" t="s">
        <v>312</v>
      </c>
      <c r="O29" s="143"/>
      <c r="P29" s="144"/>
      <c r="Q29" s="146"/>
      <c r="R29" s="147"/>
      <c r="S29" s="144"/>
      <c r="T29" s="142" t="s">
        <v>312</v>
      </c>
      <c r="U29" s="143"/>
      <c r="V29" s="144"/>
      <c r="W29" s="146"/>
      <c r="X29" s="144"/>
      <c r="Y29" s="146"/>
      <c r="Z29" s="331"/>
      <c r="AA29" s="332"/>
      <c r="AB29" s="332"/>
      <c r="AC29" s="332"/>
      <c r="AD29" s="332"/>
      <c r="AE29" s="333"/>
      <c r="AF29" s="182"/>
    </row>
    <row r="30" spans="2:32" s="133" customFormat="1" ht="15" customHeight="1">
      <c r="B30" s="142" t="s">
        <v>313</v>
      </c>
      <c r="C30" s="143"/>
      <c r="D30" s="144"/>
      <c r="E30" s="146"/>
      <c r="F30" s="147"/>
      <c r="G30" s="146"/>
      <c r="H30" s="142" t="s">
        <v>313</v>
      </c>
      <c r="I30" s="143"/>
      <c r="J30" s="144"/>
      <c r="K30" s="146"/>
      <c r="L30" s="147"/>
      <c r="M30" s="144"/>
      <c r="N30" s="142" t="s">
        <v>313</v>
      </c>
      <c r="O30" s="143"/>
      <c r="P30" s="144"/>
      <c r="Q30" s="146"/>
      <c r="R30" s="147"/>
      <c r="S30" s="144"/>
      <c r="T30" s="142" t="s">
        <v>313</v>
      </c>
      <c r="U30" s="143"/>
      <c r="V30" s="191"/>
      <c r="W30" s="146"/>
      <c r="X30" s="144"/>
      <c r="Y30" s="146"/>
      <c r="Z30" s="331"/>
      <c r="AA30" s="332"/>
      <c r="AB30" s="332"/>
      <c r="AC30" s="332"/>
      <c r="AD30" s="332"/>
      <c r="AE30" s="333"/>
      <c r="AF30" s="182"/>
    </row>
    <row r="31" spans="2:32" s="133" customFormat="1" ht="15" customHeight="1">
      <c r="B31" s="155" t="s">
        <v>652</v>
      </c>
      <c r="C31" s="156"/>
      <c r="D31" s="157"/>
      <c r="E31" s="160"/>
      <c r="F31" s="158"/>
      <c r="G31" s="160"/>
      <c r="H31" s="155" t="s">
        <v>652</v>
      </c>
      <c r="I31" s="156"/>
      <c r="J31" s="157"/>
      <c r="K31" s="160"/>
      <c r="L31" s="158"/>
      <c r="M31" s="157"/>
      <c r="N31" s="155" t="s">
        <v>652</v>
      </c>
      <c r="O31" s="156"/>
      <c r="P31" s="157"/>
      <c r="Q31" s="160"/>
      <c r="R31" s="158"/>
      <c r="S31" s="157"/>
      <c r="T31" s="155" t="s">
        <v>652</v>
      </c>
      <c r="U31" s="156"/>
      <c r="V31" s="157"/>
      <c r="W31" s="160"/>
      <c r="X31" s="158"/>
      <c r="Y31" s="160"/>
      <c r="Z31" s="331"/>
      <c r="AA31" s="332"/>
      <c r="AB31" s="332"/>
      <c r="AC31" s="332"/>
      <c r="AD31" s="332"/>
      <c r="AE31" s="333"/>
      <c r="AF31" s="182"/>
    </row>
    <row r="32" spans="2:32" s="133" customFormat="1" ht="15" customHeight="1">
      <c r="B32" s="155" t="s">
        <v>653</v>
      </c>
      <c r="C32" s="156"/>
      <c r="D32" s="157"/>
      <c r="E32" s="160"/>
      <c r="F32" s="158"/>
      <c r="G32" s="160"/>
      <c r="H32" s="155" t="s">
        <v>653</v>
      </c>
      <c r="I32" s="156"/>
      <c r="J32" s="157"/>
      <c r="K32" s="160"/>
      <c r="L32" s="158"/>
      <c r="M32" s="157"/>
      <c r="N32" s="155" t="s">
        <v>653</v>
      </c>
      <c r="O32" s="156" t="s">
        <v>335</v>
      </c>
      <c r="P32" s="157"/>
      <c r="Q32" s="160"/>
      <c r="R32" s="158"/>
      <c r="S32" s="157"/>
      <c r="T32" s="155" t="s">
        <v>653</v>
      </c>
      <c r="U32" s="156"/>
      <c r="V32" s="157"/>
      <c r="W32" s="160"/>
      <c r="X32" s="158"/>
      <c r="Y32" s="160"/>
      <c r="Z32" s="331"/>
      <c r="AA32" s="332"/>
      <c r="AB32" s="332"/>
      <c r="AC32" s="332"/>
      <c r="AD32" s="332"/>
      <c r="AE32" s="333"/>
      <c r="AF32" s="182"/>
    </row>
    <row r="33" spans="2:32" s="133" customFormat="1" ht="15" customHeight="1">
      <c r="B33" s="162" t="s">
        <v>256</v>
      </c>
      <c r="C33" s="163"/>
      <c r="D33" s="164"/>
      <c r="E33" s="167"/>
      <c r="F33" s="165"/>
      <c r="G33" s="167"/>
      <c r="H33" s="162" t="s">
        <v>256</v>
      </c>
      <c r="I33" s="163"/>
      <c r="J33" s="164"/>
      <c r="K33" s="167"/>
      <c r="L33" s="165"/>
      <c r="M33" s="164"/>
      <c r="N33" s="162" t="s">
        <v>256</v>
      </c>
      <c r="O33" s="163"/>
      <c r="P33" s="164"/>
      <c r="Q33" s="167"/>
      <c r="R33" s="165"/>
      <c r="S33" s="164"/>
      <c r="T33" s="162" t="s">
        <v>256</v>
      </c>
      <c r="U33" s="163"/>
      <c r="V33" s="164"/>
      <c r="W33" s="167"/>
      <c r="X33" s="165"/>
      <c r="Y33" s="167"/>
      <c r="Z33" s="331"/>
      <c r="AA33" s="332"/>
      <c r="AB33" s="332"/>
      <c r="AC33" s="332"/>
      <c r="AD33" s="332"/>
      <c r="AE33" s="333"/>
      <c r="AF33" s="182"/>
    </row>
    <row r="34" spans="1:32" s="133" customFormat="1" ht="13.5" customHeight="1">
      <c r="A34" s="169"/>
      <c r="B34" s="170"/>
      <c r="C34" s="171" t="s">
        <v>986</v>
      </c>
      <c r="D34" s="172">
        <f>SUM(D24:D33)</f>
        <v>0</v>
      </c>
      <c r="E34" s="172">
        <f>SUM(E24:E33)</f>
        <v>0</v>
      </c>
      <c r="F34" s="172">
        <f>SUM(F24:F33)</f>
        <v>0</v>
      </c>
      <c r="G34" s="172">
        <f>SUM(G24:G33)</f>
        <v>0</v>
      </c>
      <c r="H34" s="170"/>
      <c r="I34" s="171" t="s">
        <v>986</v>
      </c>
      <c r="J34" s="172">
        <f>SUM(J24:J33)</f>
        <v>0</v>
      </c>
      <c r="K34" s="172">
        <f>SUM(K24:K33)</f>
        <v>0</v>
      </c>
      <c r="L34" s="172">
        <f>SUM(L24:L33)</f>
        <v>0</v>
      </c>
      <c r="M34" s="172">
        <f>SUM(M24:M33)</f>
        <v>0</v>
      </c>
      <c r="N34" s="170"/>
      <c r="O34" s="171" t="s">
        <v>986</v>
      </c>
      <c r="P34" s="172">
        <f>SUM(P24:P33)</f>
        <v>0</v>
      </c>
      <c r="Q34" s="172">
        <f>SUM(Q24:Q33)</f>
        <v>0</v>
      </c>
      <c r="R34" s="172">
        <f>SUM(R24:R33)</f>
        <v>0</v>
      </c>
      <c r="S34" s="172">
        <f>SUM(S24:S33)</f>
        <v>0</v>
      </c>
      <c r="T34" s="170"/>
      <c r="U34" s="171" t="s">
        <v>986</v>
      </c>
      <c r="V34" s="172">
        <f>SUM(V24:V33)</f>
        <v>0</v>
      </c>
      <c r="W34" s="172">
        <f>SUM(W24:W33)</f>
        <v>0</v>
      </c>
      <c r="X34" s="172">
        <f>SUM(X24:X33)</f>
        <v>0</v>
      </c>
      <c r="Y34" s="172">
        <f>SUM(Y24:Y33)</f>
        <v>0</v>
      </c>
      <c r="Z34" s="334"/>
      <c r="AA34" s="335"/>
      <c r="AB34" s="335"/>
      <c r="AC34" s="335"/>
      <c r="AD34" s="335"/>
      <c r="AE34" s="336"/>
      <c r="AF34" s="182"/>
    </row>
    <row r="35" spans="2:31" ht="18" customHeight="1">
      <c r="B35" s="381"/>
      <c r="C35" s="381"/>
      <c r="D35" s="381"/>
      <c r="E35" s="116"/>
      <c r="F35" s="116"/>
      <c r="G35" s="116"/>
      <c r="H35" s="369" t="s">
        <v>297</v>
      </c>
      <c r="I35" s="369"/>
      <c r="J35" s="379">
        <f>D49+J49+P49+V49</f>
        <v>0</v>
      </c>
      <c r="K35" s="379"/>
      <c r="L35" s="380">
        <f>F49+L49+R49+X49+AD49</f>
        <v>0</v>
      </c>
      <c r="M35" s="380"/>
      <c r="N35" s="120"/>
      <c r="O35" s="175" t="s">
        <v>298</v>
      </c>
      <c r="P35" s="379">
        <f>E49+K49+Q49+W49</f>
        <v>0</v>
      </c>
      <c r="Q35" s="379"/>
      <c r="R35" s="380">
        <f>G49+M49+S49+Y49</f>
        <v>0</v>
      </c>
      <c r="S35" s="380"/>
      <c r="T35" s="120"/>
      <c r="U35" s="120"/>
      <c r="V35" s="120"/>
      <c r="W35" s="120"/>
      <c r="X35" s="209"/>
      <c r="Y35" s="209"/>
      <c r="Z35" s="216"/>
      <c r="AA35" s="217"/>
      <c r="AB35" s="218"/>
      <c r="AC35" s="126"/>
      <c r="AD35" s="126"/>
      <c r="AE35" s="126"/>
    </row>
    <row r="36" spans="2:32" ht="15" customHeight="1">
      <c r="B36" s="371" t="s">
        <v>299</v>
      </c>
      <c r="C36" s="372"/>
      <c r="D36" s="372"/>
      <c r="E36" s="372"/>
      <c r="F36" s="372"/>
      <c r="G36" s="373"/>
      <c r="H36" s="371" t="s">
        <v>300</v>
      </c>
      <c r="I36" s="372"/>
      <c r="J36" s="372"/>
      <c r="K36" s="372"/>
      <c r="L36" s="372"/>
      <c r="M36" s="373"/>
      <c r="N36" s="371" t="s">
        <v>301</v>
      </c>
      <c r="O36" s="372"/>
      <c r="P36" s="372"/>
      <c r="Q36" s="372"/>
      <c r="R36" s="372"/>
      <c r="S36" s="373"/>
      <c r="T36" s="371" t="s">
        <v>302</v>
      </c>
      <c r="U36" s="372"/>
      <c r="V36" s="372"/>
      <c r="W36" s="372"/>
      <c r="X36" s="372"/>
      <c r="Y36" s="373"/>
      <c r="Z36" s="357" t="s">
        <v>1036</v>
      </c>
      <c r="AA36" s="358"/>
      <c r="AB36" s="358"/>
      <c r="AC36" s="358"/>
      <c r="AD36" s="358"/>
      <c r="AE36" s="359"/>
      <c r="AF36" s="127"/>
    </row>
    <row r="37" spans="2:32" s="128" customFormat="1" ht="15" customHeight="1">
      <c r="B37" s="354"/>
      <c r="C37" s="337" t="s">
        <v>1016</v>
      </c>
      <c r="D37" s="337" t="s">
        <v>1015</v>
      </c>
      <c r="E37" s="338"/>
      <c r="F37" s="337" t="s">
        <v>987</v>
      </c>
      <c r="G37" s="365"/>
      <c r="H37" s="354"/>
      <c r="I37" s="337" t="s">
        <v>1016</v>
      </c>
      <c r="J37" s="337" t="s">
        <v>1015</v>
      </c>
      <c r="K37" s="338"/>
      <c r="L37" s="337" t="s">
        <v>987</v>
      </c>
      <c r="M37" s="365"/>
      <c r="N37" s="354"/>
      <c r="O37" s="337" t="s">
        <v>1016</v>
      </c>
      <c r="P37" s="337" t="s">
        <v>1015</v>
      </c>
      <c r="Q37" s="338"/>
      <c r="R37" s="337" t="s">
        <v>987</v>
      </c>
      <c r="S37" s="365"/>
      <c r="T37" s="354"/>
      <c r="U37" s="337" t="s">
        <v>1016</v>
      </c>
      <c r="V37" s="337" t="s">
        <v>1015</v>
      </c>
      <c r="W37" s="338"/>
      <c r="X37" s="337" t="s">
        <v>987</v>
      </c>
      <c r="Y37" s="365"/>
      <c r="Z37" s="382"/>
      <c r="AA37" s="383"/>
      <c r="AB37" s="383"/>
      <c r="AC37" s="383"/>
      <c r="AD37" s="383"/>
      <c r="AE37" s="384"/>
      <c r="AF37" s="177"/>
    </row>
    <row r="38" spans="1:32" s="128" customFormat="1" ht="13.5" customHeight="1">
      <c r="A38" s="130"/>
      <c r="B38" s="355"/>
      <c r="C38" s="352"/>
      <c r="D38" s="131" t="s">
        <v>297</v>
      </c>
      <c r="E38" s="132" t="s">
        <v>667</v>
      </c>
      <c r="F38" s="131" t="s">
        <v>297</v>
      </c>
      <c r="G38" s="132" t="s">
        <v>667</v>
      </c>
      <c r="H38" s="355"/>
      <c r="I38" s="352"/>
      <c r="J38" s="131" t="s">
        <v>297</v>
      </c>
      <c r="K38" s="132" t="s">
        <v>667</v>
      </c>
      <c r="L38" s="131" t="s">
        <v>297</v>
      </c>
      <c r="M38" s="132" t="s">
        <v>667</v>
      </c>
      <c r="N38" s="355"/>
      <c r="O38" s="352"/>
      <c r="P38" s="131" t="s">
        <v>297</v>
      </c>
      <c r="Q38" s="132" t="s">
        <v>667</v>
      </c>
      <c r="R38" s="131" t="s">
        <v>297</v>
      </c>
      <c r="S38" s="132" t="s">
        <v>667</v>
      </c>
      <c r="T38" s="355"/>
      <c r="U38" s="352"/>
      <c r="V38" s="131" t="s">
        <v>297</v>
      </c>
      <c r="W38" s="132" t="s">
        <v>667</v>
      </c>
      <c r="X38" s="131" t="s">
        <v>297</v>
      </c>
      <c r="Y38" s="132" t="s">
        <v>667</v>
      </c>
      <c r="Z38" s="331"/>
      <c r="AA38" s="332"/>
      <c r="AB38" s="332"/>
      <c r="AC38" s="332"/>
      <c r="AD38" s="332"/>
      <c r="AE38" s="333"/>
      <c r="AF38" s="177"/>
    </row>
    <row r="39" spans="2:32" s="133" customFormat="1" ht="15" customHeight="1">
      <c r="B39" s="134" t="s">
        <v>0</v>
      </c>
      <c r="C39" s="135"/>
      <c r="D39" s="136"/>
      <c r="E39" s="138"/>
      <c r="F39" s="136"/>
      <c r="G39" s="136"/>
      <c r="H39" s="134" t="s">
        <v>0</v>
      </c>
      <c r="I39" s="135"/>
      <c r="J39" s="136"/>
      <c r="K39" s="138"/>
      <c r="L39" s="136"/>
      <c r="M39" s="136"/>
      <c r="N39" s="134" t="s">
        <v>0</v>
      </c>
      <c r="O39" s="135"/>
      <c r="P39" s="136"/>
      <c r="Q39" s="138"/>
      <c r="R39" s="139"/>
      <c r="S39" s="136"/>
      <c r="T39" s="134" t="s">
        <v>0</v>
      </c>
      <c r="U39" s="135"/>
      <c r="V39" s="136"/>
      <c r="W39" s="138"/>
      <c r="X39" s="136"/>
      <c r="Y39" s="138"/>
      <c r="Z39" s="331"/>
      <c r="AA39" s="332"/>
      <c r="AB39" s="332"/>
      <c r="AC39" s="332"/>
      <c r="AD39" s="332"/>
      <c r="AE39" s="333"/>
      <c r="AF39" s="182"/>
    </row>
    <row r="40" spans="2:32" s="133" customFormat="1" ht="15" customHeight="1">
      <c r="B40" s="142" t="s">
        <v>306</v>
      </c>
      <c r="C40" s="143"/>
      <c r="D40" s="144"/>
      <c r="E40" s="146"/>
      <c r="F40" s="144"/>
      <c r="G40" s="144"/>
      <c r="H40" s="142" t="s">
        <v>306</v>
      </c>
      <c r="I40" s="143"/>
      <c r="J40" s="144"/>
      <c r="K40" s="146"/>
      <c r="L40" s="144"/>
      <c r="M40" s="144"/>
      <c r="N40" s="142" t="s">
        <v>306</v>
      </c>
      <c r="O40" s="143"/>
      <c r="P40" s="144"/>
      <c r="Q40" s="146"/>
      <c r="R40" s="147"/>
      <c r="S40" s="144"/>
      <c r="T40" s="142" t="s">
        <v>306</v>
      </c>
      <c r="U40" s="148"/>
      <c r="V40" s="144"/>
      <c r="W40" s="146"/>
      <c r="X40" s="144"/>
      <c r="Y40" s="146"/>
      <c r="Z40" s="331"/>
      <c r="AA40" s="332"/>
      <c r="AB40" s="332"/>
      <c r="AC40" s="332"/>
      <c r="AD40" s="332"/>
      <c r="AE40" s="333"/>
      <c r="AF40" s="182"/>
    </row>
    <row r="41" spans="2:32" s="133" customFormat="1" ht="15" customHeight="1">
      <c r="B41" s="142" t="s">
        <v>307</v>
      </c>
      <c r="C41" s="143"/>
      <c r="D41" s="144"/>
      <c r="E41" s="146"/>
      <c r="F41" s="144"/>
      <c r="G41" s="144"/>
      <c r="H41" s="142" t="s">
        <v>307</v>
      </c>
      <c r="I41" s="143"/>
      <c r="J41" s="144"/>
      <c r="K41" s="146"/>
      <c r="L41" s="144"/>
      <c r="M41" s="144"/>
      <c r="N41" s="142" t="s">
        <v>307</v>
      </c>
      <c r="O41" s="143"/>
      <c r="P41" s="144"/>
      <c r="Q41" s="146"/>
      <c r="R41" s="147"/>
      <c r="S41" s="144"/>
      <c r="T41" s="142" t="s">
        <v>307</v>
      </c>
      <c r="U41" s="143"/>
      <c r="V41" s="144"/>
      <c r="W41" s="146"/>
      <c r="X41" s="144"/>
      <c r="Y41" s="146"/>
      <c r="Z41" s="331"/>
      <c r="AA41" s="332"/>
      <c r="AB41" s="332"/>
      <c r="AC41" s="332"/>
      <c r="AD41" s="332"/>
      <c r="AE41" s="333"/>
      <c r="AF41" s="182"/>
    </row>
    <row r="42" spans="2:32" s="133" customFormat="1" ht="15" customHeight="1">
      <c r="B42" s="142" t="s">
        <v>308</v>
      </c>
      <c r="C42" s="143"/>
      <c r="D42" s="191"/>
      <c r="E42" s="146"/>
      <c r="F42" s="144"/>
      <c r="G42" s="144"/>
      <c r="H42" s="142" t="s">
        <v>308</v>
      </c>
      <c r="I42" s="148"/>
      <c r="J42" s="191"/>
      <c r="K42" s="146"/>
      <c r="L42" s="144"/>
      <c r="M42" s="144"/>
      <c r="N42" s="142" t="s">
        <v>308</v>
      </c>
      <c r="O42" s="143"/>
      <c r="P42" s="144"/>
      <c r="Q42" s="146"/>
      <c r="R42" s="147"/>
      <c r="S42" s="144"/>
      <c r="T42" s="142" t="s">
        <v>308</v>
      </c>
      <c r="U42" s="143"/>
      <c r="V42" s="144"/>
      <c r="W42" s="146"/>
      <c r="X42" s="144"/>
      <c r="Y42" s="146"/>
      <c r="Z42" s="331"/>
      <c r="AA42" s="332"/>
      <c r="AB42" s="332"/>
      <c r="AC42" s="332"/>
      <c r="AD42" s="332"/>
      <c r="AE42" s="333"/>
      <c r="AF42" s="182"/>
    </row>
    <row r="43" spans="2:32" s="133" customFormat="1" ht="15" customHeight="1">
      <c r="B43" s="142" t="s">
        <v>309</v>
      </c>
      <c r="C43" s="143"/>
      <c r="D43" s="144"/>
      <c r="E43" s="152"/>
      <c r="F43" s="151"/>
      <c r="G43" s="151"/>
      <c r="H43" s="142" t="s">
        <v>309</v>
      </c>
      <c r="I43" s="143"/>
      <c r="J43" s="144"/>
      <c r="K43" s="152"/>
      <c r="L43" s="151"/>
      <c r="M43" s="151"/>
      <c r="N43" s="142" t="s">
        <v>309</v>
      </c>
      <c r="O43" s="143"/>
      <c r="P43" s="144"/>
      <c r="Q43" s="152"/>
      <c r="R43" s="147"/>
      <c r="S43" s="151"/>
      <c r="T43" s="142" t="s">
        <v>309</v>
      </c>
      <c r="U43" s="143"/>
      <c r="V43" s="144"/>
      <c r="W43" s="152"/>
      <c r="X43" s="151"/>
      <c r="Y43" s="152"/>
      <c r="Z43" s="331"/>
      <c r="AA43" s="332"/>
      <c r="AB43" s="332"/>
      <c r="AC43" s="332"/>
      <c r="AD43" s="332"/>
      <c r="AE43" s="333"/>
      <c r="AF43" s="182"/>
    </row>
    <row r="44" spans="2:32" s="133" customFormat="1" ht="15" customHeight="1">
      <c r="B44" s="142" t="s">
        <v>312</v>
      </c>
      <c r="C44" s="143"/>
      <c r="D44" s="144"/>
      <c r="E44" s="146"/>
      <c r="F44" s="144"/>
      <c r="G44" s="144"/>
      <c r="H44" s="142" t="s">
        <v>312</v>
      </c>
      <c r="I44" s="143"/>
      <c r="J44" s="191"/>
      <c r="K44" s="146"/>
      <c r="L44" s="144"/>
      <c r="M44" s="144"/>
      <c r="N44" s="142" t="s">
        <v>312</v>
      </c>
      <c r="O44" s="143"/>
      <c r="P44" s="144"/>
      <c r="Q44" s="146"/>
      <c r="R44" s="147"/>
      <c r="S44" s="144"/>
      <c r="T44" s="142" t="s">
        <v>312</v>
      </c>
      <c r="U44" s="143"/>
      <c r="V44" s="144"/>
      <c r="W44" s="146"/>
      <c r="X44" s="144"/>
      <c r="Y44" s="146"/>
      <c r="Z44" s="331"/>
      <c r="AA44" s="332"/>
      <c r="AB44" s="332"/>
      <c r="AC44" s="332"/>
      <c r="AD44" s="332"/>
      <c r="AE44" s="333"/>
      <c r="AF44" s="182"/>
    </row>
    <row r="45" spans="2:32" s="133" customFormat="1" ht="15" customHeight="1">
      <c r="B45" s="142" t="s">
        <v>313</v>
      </c>
      <c r="C45" s="143"/>
      <c r="D45" s="144"/>
      <c r="E45" s="146"/>
      <c r="F45" s="144"/>
      <c r="G45" s="144"/>
      <c r="H45" s="142" t="s">
        <v>313</v>
      </c>
      <c r="I45" s="143"/>
      <c r="J45" s="144"/>
      <c r="K45" s="146"/>
      <c r="L45" s="144"/>
      <c r="M45" s="144"/>
      <c r="N45" s="142" t="s">
        <v>313</v>
      </c>
      <c r="O45" s="143"/>
      <c r="P45" s="144"/>
      <c r="Q45" s="146"/>
      <c r="R45" s="147"/>
      <c r="S45" s="144"/>
      <c r="T45" s="142" t="s">
        <v>313</v>
      </c>
      <c r="U45" s="143"/>
      <c r="V45" s="144"/>
      <c r="W45" s="146"/>
      <c r="X45" s="147"/>
      <c r="Y45" s="146"/>
      <c r="Z45" s="331"/>
      <c r="AA45" s="332"/>
      <c r="AB45" s="332"/>
      <c r="AC45" s="332"/>
      <c r="AD45" s="332"/>
      <c r="AE45" s="333"/>
      <c r="AF45" s="182"/>
    </row>
    <row r="46" spans="2:32" s="133" customFormat="1" ht="15" customHeight="1">
      <c r="B46" s="155" t="s">
        <v>652</v>
      </c>
      <c r="C46" s="156"/>
      <c r="D46" s="157"/>
      <c r="E46" s="160"/>
      <c r="F46" s="158"/>
      <c r="G46" s="157"/>
      <c r="H46" s="155" t="s">
        <v>652</v>
      </c>
      <c r="I46" s="156"/>
      <c r="J46" s="157"/>
      <c r="K46" s="160"/>
      <c r="L46" s="158"/>
      <c r="M46" s="157"/>
      <c r="N46" s="155" t="s">
        <v>652</v>
      </c>
      <c r="O46" s="156"/>
      <c r="P46" s="157"/>
      <c r="Q46" s="160"/>
      <c r="R46" s="158"/>
      <c r="S46" s="157"/>
      <c r="T46" s="155" t="s">
        <v>652</v>
      </c>
      <c r="U46" s="156"/>
      <c r="V46" s="157"/>
      <c r="W46" s="160"/>
      <c r="X46" s="158"/>
      <c r="Y46" s="160"/>
      <c r="Z46" s="331"/>
      <c r="AA46" s="332"/>
      <c r="AB46" s="332"/>
      <c r="AC46" s="332"/>
      <c r="AD46" s="332"/>
      <c r="AE46" s="333"/>
      <c r="AF46" s="182"/>
    </row>
    <row r="47" spans="2:32" s="133" customFormat="1" ht="15" customHeight="1">
      <c r="B47" s="155" t="s">
        <v>653</v>
      </c>
      <c r="C47" s="156"/>
      <c r="D47" s="157"/>
      <c r="E47" s="160"/>
      <c r="F47" s="158"/>
      <c r="G47" s="157"/>
      <c r="H47" s="155" t="s">
        <v>653</v>
      </c>
      <c r="I47" s="156"/>
      <c r="J47" s="157"/>
      <c r="K47" s="160"/>
      <c r="L47" s="158"/>
      <c r="M47" s="157"/>
      <c r="N47" s="155" t="s">
        <v>653</v>
      </c>
      <c r="O47" s="156"/>
      <c r="P47" s="157"/>
      <c r="Q47" s="160"/>
      <c r="R47" s="158"/>
      <c r="S47" s="157"/>
      <c r="T47" s="155" t="s">
        <v>653</v>
      </c>
      <c r="U47" s="156"/>
      <c r="V47" s="157"/>
      <c r="W47" s="160"/>
      <c r="X47" s="158"/>
      <c r="Y47" s="160"/>
      <c r="Z47" s="331"/>
      <c r="AA47" s="332"/>
      <c r="AB47" s="332"/>
      <c r="AC47" s="332"/>
      <c r="AD47" s="332"/>
      <c r="AE47" s="333"/>
      <c r="AF47" s="182"/>
    </row>
    <row r="48" spans="2:32" s="133" customFormat="1" ht="15" customHeight="1">
      <c r="B48" s="162" t="s">
        <v>256</v>
      </c>
      <c r="C48" s="163"/>
      <c r="D48" s="164"/>
      <c r="E48" s="167"/>
      <c r="F48" s="165"/>
      <c r="G48" s="164"/>
      <c r="H48" s="162" t="s">
        <v>256</v>
      </c>
      <c r="I48" s="163"/>
      <c r="J48" s="164"/>
      <c r="K48" s="167"/>
      <c r="L48" s="165"/>
      <c r="M48" s="164"/>
      <c r="N48" s="162" t="s">
        <v>256</v>
      </c>
      <c r="O48" s="163"/>
      <c r="P48" s="164"/>
      <c r="Q48" s="167"/>
      <c r="R48" s="165"/>
      <c r="S48" s="164"/>
      <c r="T48" s="162" t="s">
        <v>256</v>
      </c>
      <c r="U48" s="163"/>
      <c r="V48" s="164"/>
      <c r="W48" s="167"/>
      <c r="X48" s="165"/>
      <c r="Y48" s="167"/>
      <c r="Z48" s="331"/>
      <c r="AA48" s="332"/>
      <c r="AB48" s="332"/>
      <c r="AC48" s="332"/>
      <c r="AD48" s="332"/>
      <c r="AE48" s="333"/>
      <c r="AF48" s="182"/>
    </row>
    <row r="49" spans="1:32" s="133" customFormat="1" ht="13.5" customHeight="1">
      <c r="A49" s="169"/>
      <c r="B49" s="170"/>
      <c r="C49" s="171" t="s">
        <v>986</v>
      </c>
      <c r="D49" s="172">
        <f>SUM(D39:D48)</f>
        <v>0</v>
      </c>
      <c r="E49" s="172">
        <f>SUM(E39:E48)</f>
        <v>0</v>
      </c>
      <c r="F49" s="172">
        <f>SUM(F39:F48)</f>
        <v>0</v>
      </c>
      <c r="G49" s="172">
        <f>SUM(G39:G48)</f>
        <v>0</v>
      </c>
      <c r="H49" s="170"/>
      <c r="I49" s="171" t="s">
        <v>986</v>
      </c>
      <c r="J49" s="172">
        <f>SUM(J39:J48)</f>
        <v>0</v>
      </c>
      <c r="K49" s="172">
        <f>SUM(K39:K48)</f>
        <v>0</v>
      </c>
      <c r="L49" s="172">
        <f>SUM(L39:L48)</f>
        <v>0</v>
      </c>
      <c r="M49" s="172">
        <f>SUM(M39:M48)</f>
        <v>0</v>
      </c>
      <c r="N49" s="170"/>
      <c r="O49" s="171" t="s">
        <v>986</v>
      </c>
      <c r="P49" s="172">
        <f>SUM(P39:P48)</f>
        <v>0</v>
      </c>
      <c r="Q49" s="172">
        <f>SUM(Q39:Q48)</f>
        <v>0</v>
      </c>
      <c r="R49" s="172">
        <f>SUM(R39:R48)</f>
        <v>0</v>
      </c>
      <c r="S49" s="172">
        <f>SUM(S39:S48)</f>
        <v>0</v>
      </c>
      <c r="T49" s="170"/>
      <c r="U49" s="171" t="s">
        <v>986</v>
      </c>
      <c r="V49" s="172">
        <f>SUM(V39:V48)</f>
        <v>0</v>
      </c>
      <c r="W49" s="172">
        <f>SUM(W39:W48)</f>
        <v>0</v>
      </c>
      <c r="X49" s="172">
        <f>SUM(X39:X48)</f>
        <v>0</v>
      </c>
      <c r="Y49" s="172">
        <f>SUM(Y39:Y48)</f>
        <v>0</v>
      </c>
      <c r="Z49" s="334"/>
      <c r="AA49" s="335"/>
      <c r="AB49" s="335"/>
      <c r="AC49" s="335"/>
      <c r="AD49" s="335"/>
      <c r="AE49" s="336"/>
      <c r="AF49" s="182"/>
    </row>
    <row r="50" spans="2:31" s="193" customFormat="1" ht="13.5" customHeight="1">
      <c r="B50" s="194" t="s">
        <v>242</v>
      </c>
      <c r="AA50" s="236"/>
      <c r="AB50" s="236"/>
      <c r="AC50" s="236"/>
      <c r="AD50" s="23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46">
    <mergeCell ref="C14:G14"/>
    <mergeCell ref="U9:Y9"/>
    <mergeCell ref="U10:Y10"/>
    <mergeCell ref="I9:L9"/>
    <mergeCell ref="I10:L10"/>
    <mergeCell ref="O9:S9"/>
    <mergeCell ref="Z39:AE39"/>
    <mergeCell ref="Z36:AE36"/>
    <mergeCell ref="Z49:AE49"/>
    <mergeCell ref="Z43:AE43"/>
    <mergeCell ref="Z44:AE44"/>
    <mergeCell ref="Z45:AE45"/>
    <mergeCell ref="Z46:AE46"/>
    <mergeCell ref="Z47:AE47"/>
    <mergeCell ref="Z48:AE48"/>
    <mergeCell ref="Z31:AE31"/>
    <mergeCell ref="Z32:AE32"/>
    <mergeCell ref="Z33:AE33"/>
    <mergeCell ref="Z34:AE34"/>
    <mergeCell ref="Z37:AE37"/>
    <mergeCell ref="Z38:AE38"/>
    <mergeCell ref="N36:S36"/>
    <mergeCell ref="T36:Y36"/>
    <mergeCell ref="V37:W37"/>
    <mergeCell ref="X37:Y37"/>
    <mergeCell ref="J37:K37"/>
    <mergeCell ref="Z26:AE26"/>
    <mergeCell ref="Z27:AE27"/>
    <mergeCell ref="Z28:AE28"/>
    <mergeCell ref="Z29:AE29"/>
    <mergeCell ref="Z30:AE30"/>
    <mergeCell ref="R37:S37"/>
    <mergeCell ref="L37:M37"/>
    <mergeCell ref="N37:N38"/>
    <mergeCell ref="O37:O38"/>
    <mergeCell ref="Z40:AE40"/>
    <mergeCell ref="B5:G5"/>
    <mergeCell ref="T37:T38"/>
    <mergeCell ref="U37:U38"/>
    <mergeCell ref="B36:G36"/>
    <mergeCell ref="H36:M36"/>
    <mergeCell ref="R35:S35"/>
    <mergeCell ref="Z41:AE41"/>
    <mergeCell ref="Z42:AE42"/>
    <mergeCell ref="B37:B38"/>
    <mergeCell ref="C37:C38"/>
    <mergeCell ref="D37:E37"/>
    <mergeCell ref="F37:G37"/>
    <mergeCell ref="H37:H38"/>
    <mergeCell ref="I37:I38"/>
    <mergeCell ref="P37:Q37"/>
    <mergeCell ref="U22:U23"/>
    <mergeCell ref="V22:W22"/>
    <mergeCell ref="X22:Y22"/>
    <mergeCell ref="Z22:AE22"/>
    <mergeCell ref="Z23:AE23"/>
    <mergeCell ref="B35:D35"/>
    <mergeCell ref="H35:I35"/>
    <mergeCell ref="J35:K35"/>
    <mergeCell ref="L35:M35"/>
    <mergeCell ref="P35:Q35"/>
    <mergeCell ref="Z24:AE24"/>
    <mergeCell ref="Z25:AE25"/>
    <mergeCell ref="I22:I23"/>
    <mergeCell ref="J22:K22"/>
    <mergeCell ref="L22:M22"/>
    <mergeCell ref="N22:N23"/>
    <mergeCell ref="O22:O23"/>
    <mergeCell ref="P22:Q22"/>
    <mergeCell ref="R22:S22"/>
    <mergeCell ref="T22:T23"/>
    <mergeCell ref="B21:G21"/>
    <mergeCell ref="H21:M21"/>
    <mergeCell ref="N21:S21"/>
    <mergeCell ref="T21:Y21"/>
    <mergeCell ref="Z21:AE21"/>
    <mergeCell ref="B22:B23"/>
    <mergeCell ref="C22:C23"/>
    <mergeCell ref="D22:E22"/>
    <mergeCell ref="F22:G22"/>
    <mergeCell ref="H22:H23"/>
    <mergeCell ref="T7:T8"/>
    <mergeCell ref="U7:U8"/>
    <mergeCell ref="V7:W7"/>
    <mergeCell ref="X7:Y7"/>
    <mergeCell ref="B20:D20"/>
    <mergeCell ref="H20:I20"/>
    <mergeCell ref="J20:K20"/>
    <mergeCell ref="L20:M20"/>
    <mergeCell ref="P20:Q20"/>
    <mergeCell ref="R20:S20"/>
    <mergeCell ref="J7:K7"/>
    <mergeCell ref="L7:M7"/>
    <mergeCell ref="N7:N8"/>
    <mergeCell ref="O7:O8"/>
    <mergeCell ref="P7:Q7"/>
    <mergeCell ref="R7:S7"/>
    <mergeCell ref="B7:B8"/>
    <mergeCell ref="C7:C8"/>
    <mergeCell ref="D7:E7"/>
    <mergeCell ref="F7:G7"/>
    <mergeCell ref="H7:H8"/>
    <mergeCell ref="I7:I8"/>
    <mergeCell ref="U5:V5"/>
    <mergeCell ref="W5:Z5"/>
    <mergeCell ref="B6:G6"/>
    <mergeCell ref="H6:M6"/>
    <mergeCell ref="N6:S6"/>
    <mergeCell ref="T6:Y6"/>
    <mergeCell ref="Z6:AE6"/>
    <mergeCell ref="H5:I5"/>
    <mergeCell ref="J5:K5"/>
    <mergeCell ref="L5:M5"/>
    <mergeCell ref="P5:Q5"/>
    <mergeCell ref="R5:S5"/>
    <mergeCell ref="X3:Z3"/>
    <mergeCell ref="AA3:AC3"/>
    <mergeCell ref="AD3:AE3"/>
    <mergeCell ref="E4:F4"/>
    <mergeCell ref="G4:I4"/>
    <mergeCell ref="J4:S4"/>
    <mergeCell ref="T4:W4"/>
    <mergeCell ref="X4:Z4"/>
    <mergeCell ref="AD51:AE51"/>
    <mergeCell ref="AC55:AD55"/>
    <mergeCell ref="AA4:AC4"/>
    <mergeCell ref="AD4:AE4"/>
    <mergeCell ref="A1:C1"/>
    <mergeCell ref="B3:D4"/>
    <mergeCell ref="E3:F3"/>
    <mergeCell ref="G3:I3"/>
    <mergeCell ref="J3:S3"/>
    <mergeCell ref="T3:V3"/>
    <mergeCell ref="Z7:AE7"/>
    <mergeCell ref="Z8:AE8"/>
    <mergeCell ref="Z9:AE9"/>
    <mergeCell ref="Z10:AE10"/>
    <mergeCell ref="Z11:AE11"/>
    <mergeCell ref="Z12:AE12"/>
    <mergeCell ref="Z19:AE19"/>
    <mergeCell ref="Z13:AE13"/>
    <mergeCell ref="Z14:AE14"/>
    <mergeCell ref="Z15:AE15"/>
    <mergeCell ref="Z16:AE16"/>
    <mergeCell ref="Z17:AE17"/>
    <mergeCell ref="Z18:AE1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4.xml><?xml version="1.0" encoding="utf-8"?>
<worksheet xmlns="http://schemas.openxmlformats.org/spreadsheetml/2006/main" xmlns:r="http://schemas.openxmlformats.org/officeDocument/2006/relationships">
  <sheetPr codeName="Sheet49">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21</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918</v>
      </c>
      <c r="C5" s="370"/>
      <c r="D5" s="370"/>
      <c r="E5" s="116"/>
      <c r="F5" s="116"/>
      <c r="G5" s="116"/>
      <c r="H5" s="374" t="s">
        <v>297</v>
      </c>
      <c r="I5" s="374"/>
      <c r="J5" s="366">
        <f>D19+P19+J19+V19</f>
        <v>32200</v>
      </c>
      <c r="K5" s="366"/>
      <c r="L5" s="375">
        <f>F19+L19+R19+X19</f>
        <v>2600</v>
      </c>
      <c r="M5" s="375"/>
      <c r="N5" s="123"/>
      <c r="O5" s="116" t="s">
        <v>298</v>
      </c>
      <c r="P5" s="366">
        <f>E19+K19+Q19+W19</f>
        <v>0</v>
      </c>
      <c r="Q5" s="366"/>
      <c r="R5" s="375">
        <f>G19+M19+S19+Y19</f>
        <v>0</v>
      </c>
      <c r="S5" s="375"/>
      <c r="T5" s="123"/>
      <c r="U5" s="374" t="s">
        <v>369</v>
      </c>
      <c r="V5" s="374"/>
      <c r="W5" s="356">
        <f>P5+P20+P35+R5+R20+R35</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566</v>
      </c>
      <c r="D9" s="136">
        <v>1400</v>
      </c>
      <c r="E9" s="138"/>
      <c r="F9" s="136">
        <v>550</v>
      </c>
      <c r="G9" s="201"/>
      <c r="H9" s="134" t="s">
        <v>0</v>
      </c>
      <c r="I9" s="135" t="s">
        <v>1193</v>
      </c>
      <c r="J9" s="136">
        <v>1200</v>
      </c>
      <c r="K9" s="138"/>
      <c r="L9" s="136"/>
      <c r="M9" s="136"/>
      <c r="N9" s="134" t="s">
        <v>0</v>
      </c>
      <c r="O9" s="135" t="s">
        <v>566</v>
      </c>
      <c r="P9" s="136">
        <v>1050</v>
      </c>
      <c r="Q9" s="138"/>
      <c r="R9" s="139"/>
      <c r="S9" s="136"/>
      <c r="T9" s="134" t="s">
        <v>0</v>
      </c>
      <c r="U9" s="135" t="s">
        <v>922</v>
      </c>
      <c r="V9" s="136" t="s">
        <v>753</v>
      </c>
      <c r="W9" s="138"/>
      <c r="X9" s="136"/>
      <c r="Y9" s="230"/>
      <c r="Z9" s="331"/>
      <c r="AA9" s="332"/>
      <c r="AB9" s="332"/>
      <c r="AC9" s="332"/>
      <c r="AD9" s="332"/>
      <c r="AE9" s="333"/>
      <c r="AF9" s="141"/>
    </row>
    <row r="10" spans="2:32" s="133" customFormat="1" ht="15" customHeight="1">
      <c r="B10" s="142" t="s">
        <v>306</v>
      </c>
      <c r="C10" s="143"/>
      <c r="D10" s="144"/>
      <c r="E10" s="146"/>
      <c r="F10" s="144"/>
      <c r="G10" s="202"/>
      <c r="H10" s="142" t="s">
        <v>306</v>
      </c>
      <c r="I10" s="143"/>
      <c r="J10" s="144"/>
      <c r="K10" s="146"/>
      <c r="L10" s="144"/>
      <c r="M10" s="144"/>
      <c r="N10" s="142" t="s">
        <v>306</v>
      </c>
      <c r="O10" s="143" t="s">
        <v>1193</v>
      </c>
      <c r="P10" s="144">
        <v>1450</v>
      </c>
      <c r="Q10" s="146"/>
      <c r="R10" s="147"/>
      <c r="S10" s="144"/>
      <c r="T10" s="142" t="s">
        <v>306</v>
      </c>
      <c r="U10" s="148" t="s">
        <v>1197</v>
      </c>
      <c r="V10" s="144">
        <v>2700</v>
      </c>
      <c r="W10" s="146"/>
      <c r="X10" s="144">
        <v>250</v>
      </c>
      <c r="Y10" s="231"/>
      <c r="Z10" s="331"/>
      <c r="AA10" s="332"/>
      <c r="AB10" s="332"/>
      <c r="AC10" s="332"/>
      <c r="AD10" s="332"/>
      <c r="AE10" s="333"/>
      <c r="AF10" s="141"/>
    </row>
    <row r="11" spans="2:32" s="133" customFormat="1" ht="15" customHeight="1">
      <c r="B11" s="142" t="s">
        <v>307</v>
      </c>
      <c r="C11" s="143" t="s">
        <v>1334</v>
      </c>
      <c r="D11" s="144">
        <v>2150</v>
      </c>
      <c r="E11" s="146"/>
      <c r="F11" s="144">
        <v>350</v>
      </c>
      <c r="G11" s="202"/>
      <c r="H11" s="142" t="s">
        <v>307</v>
      </c>
      <c r="I11" s="143" t="s">
        <v>1191</v>
      </c>
      <c r="J11" s="144">
        <v>1300</v>
      </c>
      <c r="K11" s="146"/>
      <c r="L11" s="144"/>
      <c r="M11" s="144"/>
      <c r="N11" s="142" t="s">
        <v>307</v>
      </c>
      <c r="O11" s="143" t="s">
        <v>568</v>
      </c>
      <c r="P11" s="144">
        <v>1000</v>
      </c>
      <c r="Q11" s="146"/>
      <c r="R11" s="147"/>
      <c r="S11" s="144"/>
      <c r="T11" s="142" t="s">
        <v>307</v>
      </c>
      <c r="U11" s="143" t="s">
        <v>1196</v>
      </c>
      <c r="V11" s="144">
        <v>1400</v>
      </c>
      <c r="W11" s="146"/>
      <c r="X11" s="144">
        <v>200</v>
      </c>
      <c r="Y11" s="231"/>
      <c r="Z11" s="331"/>
      <c r="AA11" s="332"/>
      <c r="AB11" s="332"/>
      <c r="AC11" s="332"/>
      <c r="AD11" s="332"/>
      <c r="AE11" s="333"/>
      <c r="AF11" s="141"/>
    </row>
    <row r="12" spans="2:32" s="133" customFormat="1" ht="15" customHeight="1">
      <c r="B12" s="142" t="s">
        <v>308</v>
      </c>
      <c r="C12" s="143" t="s">
        <v>1339</v>
      </c>
      <c r="D12" s="144" t="s">
        <v>1338</v>
      </c>
      <c r="E12" s="146"/>
      <c r="F12" s="144"/>
      <c r="G12" s="202"/>
      <c r="H12" s="142" t="s">
        <v>308</v>
      </c>
      <c r="I12" s="148"/>
      <c r="J12" s="191"/>
      <c r="K12" s="146"/>
      <c r="L12" s="144"/>
      <c r="M12" s="144"/>
      <c r="N12" s="142" t="s">
        <v>308</v>
      </c>
      <c r="O12" s="143" t="s">
        <v>158</v>
      </c>
      <c r="P12" s="144">
        <v>1700</v>
      </c>
      <c r="Q12" s="146"/>
      <c r="R12" s="147"/>
      <c r="S12" s="144"/>
      <c r="T12" s="142" t="s">
        <v>308</v>
      </c>
      <c r="U12" s="143" t="s">
        <v>1191</v>
      </c>
      <c r="V12" s="144">
        <v>1900</v>
      </c>
      <c r="W12" s="146"/>
      <c r="X12" s="144">
        <v>200</v>
      </c>
      <c r="Y12" s="231"/>
      <c r="Z12" s="331"/>
      <c r="AA12" s="332"/>
      <c r="AB12" s="332"/>
      <c r="AC12" s="332"/>
      <c r="AD12" s="332"/>
      <c r="AE12" s="333"/>
      <c r="AF12" s="141"/>
    </row>
    <row r="13" spans="2:32" s="133" customFormat="1" ht="15" customHeight="1">
      <c r="B13" s="142" t="s">
        <v>309</v>
      </c>
      <c r="C13" s="143" t="s">
        <v>1192</v>
      </c>
      <c r="D13" s="144">
        <v>1700</v>
      </c>
      <c r="E13" s="152"/>
      <c r="F13" s="151">
        <v>350</v>
      </c>
      <c r="G13" s="202"/>
      <c r="H13" s="142" t="s">
        <v>309</v>
      </c>
      <c r="I13" s="143" t="s">
        <v>259</v>
      </c>
      <c r="J13" s="144">
        <v>1550</v>
      </c>
      <c r="K13" s="152"/>
      <c r="L13" s="151"/>
      <c r="M13" s="151"/>
      <c r="N13" s="142" t="s">
        <v>309</v>
      </c>
      <c r="O13" s="143"/>
      <c r="P13" s="144"/>
      <c r="Q13" s="152"/>
      <c r="R13" s="147"/>
      <c r="S13" s="151"/>
      <c r="T13" s="142" t="s">
        <v>309</v>
      </c>
      <c r="U13" s="143" t="s">
        <v>567</v>
      </c>
      <c r="V13" s="144">
        <v>2950</v>
      </c>
      <c r="W13" s="152"/>
      <c r="X13" s="151">
        <v>250</v>
      </c>
      <c r="Y13" s="232"/>
      <c r="Z13" s="331"/>
      <c r="AA13" s="332"/>
      <c r="AB13" s="332"/>
      <c r="AC13" s="332"/>
      <c r="AD13" s="332"/>
      <c r="AE13" s="333"/>
      <c r="AF13" s="141"/>
    </row>
    <row r="14" spans="2:32" s="133" customFormat="1" ht="15" customHeight="1">
      <c r="B14" s="142" t="s">
        <v>312</v>
      </c>
      <c r="C14" s="143"/>
      <c r="D14" s="144"/>
      <c r="E14" s="146"/>
      <c r="F14" s="144"/>
      <c r="G14" s="202"/>
      <c r="H14" s="142" t="s">
        <v>312</v>
      </c>
      <c r="I14" s="143"/>
      <c r="J14" s="144"/>
      <c r="K14" s="146"/>
      <c r="L14" s="144"/>
      <c r="M14" s="144"/>
      <c r="N14" s="142" t="s">
        <v>312</v>
      </c>
      <c r="O14" s="143"/>
      <c r="P14" s="144"/>
      <c r="Q14" s="146"/>
      <c r="R14" s="147"/>
      <c r="S14" s="144"/>
      <c r="T14" s="142" t="s">
        <v>312</v>
      </c>
      <c r="U14" s="143" t="s">
        <v>286</v>
      </c>
      <c r="V14" s="144">
        <v>3000</v>
      </c>
      <c r="W14" s="146"/>
      <c r="X14" s="144">
        <v>250</v>
      </c>
      <c r="Y14" s="231"/>
      <c r="Z14" s="331"/>
      <c r="AA14" s="332"/>
      <c r="AB14" s="332"/>
      <c r="AC14" s="332"/>
      <c r="AD14" s="332"/>
      <c r="AE14" s="333"/>
      <c r="AF14" s="141"/>
    </row>
    <row r="15" spans="2:32" s="133" customFormat="1" ht="15" customHeight="1">
      <c r="B15" s="142" t="s">
        <v>313</v>
      </c>
      <c r="C15" s="143"/>
      <c r="D15" s="144"/>
      <c r="E15" s="146"/>
      <c r="F15" s="144"/>
      <c r="G15" s="203"/>
      <c r="H15" s="142" t="s">
        <v>313</v>
      </c>
      <c r="I15" s="143"/>
      <c r="J15" s="144"/>
      <c r="K15" s="146"/>
      <c r="L15" s="144"/>
      <c r="M15" s="144"/>
      <c r="N15" s="142" t="s">
        <v>313</v>
      </c>
      <c r="O15" s="143" t="s">
        <v>1194</v>
      </c>
      <c r="P15" s="144">
        <v>2050</v>
      </c>
      <c r="Q15" s="146"/>
      <c r="R15" s="147"/>
      <c r="S15" s="144"/>
      <c r="T15" s="142" t="s">
        <v>313</v>
      </c>
      <c r="U15" s="143" t="s">
        <v>1194</v>
      </c>
      <c r="V15" s="144">
        <v>2500</v>
      </c>
      <c r="W15" s="146"/>
      <c r="X15" s="144">
        <v>200</v>
      </c>
      <c r="Y15" s="231"/>
      <c r="Z15" s="331"/>
      <c r="AA15" s="332"/>
      <c r="AB15" s="332"/>
      <c r="AC15" s="332"/>
      <c r="AD15" s="332"/>
      <c r="AE15" s="333"/>
      <c r="AF15" s="141"/>
    </row>
    <row r="16" spans="2:32" s="133" customFormat="1" ht="15" customHeight="1">
      <c r="B16" s="155" t="s">
        <v>652</v>
      </c>
      <c r="C16" s="156"/>
      <c r="D16" s="157"/>
      <c r="E16" s="160"/>
      <c r="F16" s="158"/>
      <c r="G16" s="204"/>
      <c r="H16" s="155" t="s">
        <v>652</v>
      </c>
      <c r="I16" s="156" t="s">
        <v>921</v>
      </c>
      <c r="J16" s="157" t="s">
        <v>865</v>
      </c>
      <c r="K16" s="160"/>
      <c r="L16" s="158"/>
      <c r="M16" s="157"/>
      <c r="N16" s="155" t="s">
        <v>652</v>
      </c>
      <c r="O16" s="156" t="s">
        <v>1195</v>
      </c>
      <c r="P16" s="157">
        <v>1200</v>
      </c>
      <c r="Q16" s="160"/>
      <c r="R16" s="158"/>
      <c r="S16" s="157"/>
      <c r="T16" s="155" t="s">
        <v>652</v>
      </c>
      <c r="U16" s="156"/>
      <c r="V16" s="157"/>
      <c r="W16" s="160"/>
      <c r="X16" s="158"/>
      <c r="Y16" s="233"/>
      <c r="Z16" s="331"/>
      <c r="AA16" s="332"/>
      <c r="AB16" s="332"/>
      <c r="AC16" s="332"/>
      <c r="AD16" s="332"/>
      <c r="AE16" s="333"/>
      <c r="AF16" s="141"/>
    </row>
    <row r="17" spans="2:32" s="133" customFormat="1" ht="15" customHeight="1">
      <c r="B17" s="155" t="s">
        <v>653</v>
      </c>
      <c r="C17" s="156"/>
      <c r="D17" s="157"/>
      <c r="E17" s="160"/>
      <c r="F17" s="158"/>
      <c r="G17" s="204"/>
      <c r="H17" s="155" t="s">
        <v>653</v>
      </c>
      <c r="I17" s="156"/>
      <c r="J17" s="157"/>
      <c r="K17" s="160"/>
      <c r="L17" s="158"/>
      <c r="M17" s="157"/>
      <c r="N17" s="155" t="s">
        <v>653</v>
      </c>
      <c r="O17" s="156"/>
      <c r="P17" s="157"/>
      <c r="Q17" s="160"/>
      <c r="R17" s="158"/>
      <c r="S17" s="157"/>
      <c r="T17" s="155" t="s">
        <v>653</v>
      </c>
      <c r="U17" s="156"/>
      <c r="V17" s="157"/>
      <c r="W17" s="160"/>
      <c r="X17" s="158"/>
      <c r="Y17" s="233"/>
      <c r="Z17" s="331"/>
      <c r="AA17" s="332"/>
      <c r="AB17" s="332"/>
      <c r="AC17" s="332"/>
      <c r="AD17" s="332"/>
      <c r="AE17" s="333"/>
      <c r="AF17" s="141"/>
    </row>
    <row r="18" spans="2:32" s="133" customFormat="1" ht="15" customHeight="1">
      <c r="B18" s="162" t="s">
        <v>256</v>
      </c>
      <c r="C18" s="163"/>
      <c r="D18" s="164"/>
      <c r="E18" s="167"/>
      <c r="F18" s="165"/>
      <c r="G18" s="206"/>
      <c r="H18" s="162" t="s">
        <v>256</v>
      </c>
      <c r="I18" s="163"/>
      <c r="J18" s="164"/>
      <c r="K18" s="167"/>
      <c r="L18" s="165"/>
      <c r="M18" s="164"/>
      <c r="N18" s="162" t="s">
        <v>256</v>
      </c>
      <c r="O18" s="163"/>
      <c r="P18" s="164"/>
      <c r="Q18" s="167"/>
      <c r="R18" s="165"/>
      <c r="S18" s="164"/>
      <c r="T18" s="162" t="s">
        <v>256</v>
      </c>
      <c r="U18" s="163"/>
      <c r="V18" s="164"/>
      <c r="W18" s="167"/>
      <c r="X18" s="165"/>
      <c r="Y18" s="234"/>
      <c r="Z18" s="331"/>
      <c r="AA18" s="332"/>
      <c r="AB18" s="332"/>
      <c r="AC18" s="332"/>
      <c r="AD18" s="332"/>
      <c r="AE18" s="333"/>
      <c r="AF18" s="141"/>
    </row>
    <row r="19" spans="1:32" s="133" customFormat="1" ht="13.5" customHeight="1">
      <c r="A19" s="169"/>
      <c r="B19" s="170"/>
      <c r="C19" s="171" t="s">
        <v>986</v>
      </c>
      <c r="D19" s="172">
        <f>SUM(D9:D18)</f>
        <v>5250</v>
      </c>
      <c r="E19" s="172">
        <f>SUM(E9:E18)</f>
        <v>0</v>
      </c>
      <c r="F19" s="172">
        <f>SUM(F9:F18)</f>
        <v>1250</v>
      </c>
      <c r="G19" s="173">
        <f>SUM(G9:G18)</f>
        <v>0</v>
      </c>
      <c r="H19" s="170"/>
      <c r="I19" s="171" t="s">
        <v>986</v>
      </c>
      <c r="J19" s="172">
        <f>SUM(J9:J18)</f>
        <v>4050</v>
      </c>
      <c r="K19" s="172">
        <f>SUM(K9:K18)</f>
        <v>0</v>
      </c>
      <c r="L19" s="172">
        <f>SUM(L9:L18)</f>
        <v>0</v>
      </c>
      <c r="M19" s="172">
        <f>SUM(M9:M18)</f>
        <v>0</v>
      </c>
      <c r="N19" s="170"/>
      <c r="O19" s="171" t="s">
        <v>986</v>
      </c>
      <c r="P19" s="172">
        <f>SUM(P9:P18)</f>
        <v>8450</v>
      </c>
      <c r="Q19" s="172">
        <f>SUM(Q9:Q18)</f>
        <v>0</v>
      </c>
      <c r="R19" s="172">
        <f>SUM(R9:R18)</f>
        <v>0</v>
      </c>
      <c r="S19" s="172">
        <f>SUM(S9:S18)</f>
        <v>0</v>
      </c>
      <c r="T19" s="170"/>
      <c r="U19" s="171" t="s">
        <v>986</v>
      </c>
      <c r="V19" s="172">
        <f>SUM(V9:V18)</f>
        <v>14450</v>
      </c>
      <c r="W19" s="172">
        <f>SUM(W9:W18)</f>
        <v>0</v>
      </c>
      <c r="X19" s="172">
        <f>SUM(X9:X18)</f>
        <v>1350</v>
      </c>
      <c r="Y19" s="174">
        <f>SUM(Y9:Y18)</f>
        <v>0</v>
      </c>
      <c r="Z19" s="334"/>
      <c r="AA19" s="335"/>
      <c r="AB19" s="335"/>
      <c r="AC19" s="335"/>
      <c r="AD19" s="335"/>
      <c r="AE19" s="336"/>
      <c r="AF19" s="141"/>
    </row>
    <row r="20" spans="1:32" ht="18" customHeight="1">
      <c r="A20" s="110"/>
      <c r="B20" s="368" t="s">
        <v>919</v>
      </c>
      <c r="C20" s="368"/>
      <c r="D20" s="368"/>
      <c r="E20" s="116"/>
      <c r="F20" s="116"/>
      <c r="G20" s="116"/>
      <c r="H20" s="369" t="s">
        <v>297</v>
      </c>
      <c r="I20" s="369"/>
      <c r="J20" s="379">
        <f>D34+J34+P34+V34</f>
        <v>26700</v>
      </c>
      <c r="K20" s="379"/>
      <c r="L20" s="380">
        <f>F34+L34+R34+X34+AD34</f>
        <v>900</v>
      </c>
      <c r="M20" s="380"/>
      <c r="N20" s="120"/>
      <c r="O20" s="175" t="s">
        <v>298</v>
      </c>
      <c r="P20" s="379">
        <f>E34+K34+Q34+W34</f>
        <v>0</v>
      </c>
      <c r="Q20" s="379"/>
      <c r="R20" s="380">
        <f>G34+M34+S34+Y34</f>
        <v>0</v>
      </c>
      <c r="S20" s="380"/>
      <c r="T20" s="120"/>
      <c r="U20" s="120"/>
      <c r="V20" s="120"/>
      <c r="W20" s="120"/>
      <c r="X20" s="120"/>
      <c r="Y20" s="120"/>
      <c r="Z20" s="120"/>
      <c r="AA20" s="114"/>
      <c r="AB20" s="125"/>
      <c r="AC20" s="126"/>
      <c r="AD20" s="126"/>
      <c r="AE20" s="126"/>
      <c r="AF20" s="120"/>
    </row>
    <row r="21" spans="2:32" ht="15" customHeight="1">
      <c r="B21" s="371" t="s">
        <v>299</v>
      </c>
      <c r="C21" s="372"/>
      <c r="D21" s="372"/>
      <c r="E21" s="372"/>
      <c r="F21" s="372"/>
      <c r="G21" s="373"/>
      <c r="H21" s="371" t="s">
        <v>300</v>
      </c>
      <c r="I21" s="372"/>
      <c r="J21" s="372"/>
      <c r="K21" s="372"/>
      <c r="L21" s="372"/>
      <c r="M21" s="373"/>
      <c r="N21" s="371" t="s">
        <v>301</v>
      </c>
      <c r="O21" s="372"/>
      <c r="P21" s="372"/>
      <c r="Q21" s="372"/>
      <c r="R21" s="372"/>
      <c r="S21" s="373"/>
      <c r="T21" s="371" t="s">
        <v>302</v>
      </c>
      <c r="U21" s="372"/>
      <c r="V21" s="372"/>
      <c r="W21" s="372"/>
      <c r="X21" s="372"/>
      <c r="Y21" s="373"/>
      <c r="Z21" s="357" t="s">
        <v>1036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82"/>
      <c r="AA22" s="383"/>
      <c r="AB22" s="383"/>
      <c r="AC22" s="383"/>
      <c r="AD22" s="383"/>
      <c r="AE22" s="384"/>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31"/>
      <c r="AA23" s="332"/>
      <c r="AB23" s="332"/>
      <c r="AC23" s="332"/>
      <c r="AD23" s="332"/>
      <c r="AE23" s="333"/>
      <c r="AF23" s="177"/>
    </row>
    <row r="24" spans="2:32" s="133" customFormat="1" ht="15" customHeight="1">
      <c r="B24" s="134" t="s">
        <v>0</v>
      </c>
      <c r="C24" s="135" t="s">
        <v>1503</v>
      </c>
      <c r="D24" s="136" t="s">
        <v>1499</v>
      </c>
      <c r="E24" s="138"/>
      <c r="F24" s="136"/>
      <c r="G24" s="138"/>
      <c r="H24" s="134" t="s">
        <v>0</v>
      </c>
      <c r="I24" s="135" t="s">
        <v>923</v>
      </c>
      <c r="J24" s="235" t="s">
        <v>691</v>
      </c>
      <c r="K24" s="138"/>
      <c r="L24" s="136"/>
      <c r="M24" s="136"/>
      <c r="N24" s="134" t="s">
        <v>0</v>
      </c>
      <c r="O24" s="135" t="s">
        <v>571</v>
      </c>
      <c r="P24" s="136">
        <v>2050</v>
      </c>
      <c r="Q24" s="138"/>
      <c r="R24" s="139"/>
      <c r="S24" s="136"/>
      <c r="T24" s="134" t="s">
        <v>0</v>
      </c>
      <c r="U24" s="135" t="s">
        <v>1189</v>
      </c>
      <c r="V24" s="136">
        <v>4900</v>
      </c>
      <c r="W24" s="138"/>
      <c r="X24" s="136">
        <v>100</v>
      </c>
      <c r="Y24" s="138"/>
      <c r="Z24" s="331"/>
      <c r="AA24" s="332"/>
      <c r="AB24" s="332"/>
      <c r="AC24" s="332"/>
      <c r="AD24" s="332"/>
      <c r="AE24" s="333"/>
      <c r="AF24" s="182"/>
    </row>
    <row r="25" spans="2:32" s="133" customFormat="1" ht="15" customHeight="1">
      <c r="B25" s="142" t="s">
        <v>306</v>
      </c>
      <c r="C25" s="143" t="s">
        <v>1190</v>
      </c>
      <c r="D25" s="144">
        <v>850</v>
      </c>
      <c r="E25" s="146"/>
      <c r="F25" s="144"/>
      <c r="G25" s="146"/>
      <c r="H25" s="142" t="s">
        <v>306</v>
      </c>
      <c r="I25" s="143" t="s">
        <v>574</v>
      </c>
      <c r="J25" s="274">
        <v>3600</v>
      </c>
      <c r="K25" s="146"/>
      <c r="L25" s="144"/>
      <c r="M25" s="144"/>
      <c r="N25" s="142" t="s">
        <v>306</v>
      </c>
      <c r="O25" s="143" t="s">
        <v>1189</v>
      </c>
      <c r="P25" s="144">
        <v>650</v>
      </c>
      <c r="Q25" s="146"/>
      <c r="R25" s="147"/>
      <c r="S25" s="144"/>
      <c r="T25" s="142" t="s">
        <v>306</v>
      </c>
      <c r="U25" s="148" t="s">
        <v>572</v>
      </c>
      <c r="V25" s="144">
        <v>1150</v>
      </c>
      <c r="W25" s="146"/>
      <c r="X25" s="144">
        <v>50</v>
      </c>
      <c r="Y25" s="146"/>
      <c r="Z25" s="331"/>
      <c r="AA25" s="332"/>
      <c r="AB25" s="332"/>
      <c r="AC25" s="332"/>
      <c r="AD25" s="332"/>
      <c r="AE25" s="333"/>
      <c r="AF25" s="182"/>
    </row>
    <row r="26" spans="2:32" s="133" customFormat="1" ht="15" customHeight="1">
      <c r="B26" s="142" t="s">
        <v>307</v>
      </c>
      <c r="C26" s="143" t="s">
        <v>1189</v>
      </c>
      <c r="D26" s="144">
        <v>4850</v>
      </c>
      <c r="E26" s="146"/>
      <c r="F26" s="144">
        <v>650</v>
      </c>
      <c r="G26" s="146"/>
      <c r="H26" s="142" t="s">
        <v>307</v>
      </c>
      <c r="I26" s="143" t="s">
        <v>643</v>
      </c>
      <c r="J26" s="274">
        <v>1650</v>
      </c>
      <c r="K26" s="146"/>
      <c r="L26" s="144"/>
      <c r="M26" s="144"/>
      <c r="N26" s="142" t="s">
        <v>307</v>
      </c>
      <c r="O26" s="143" t="s">
        <v>1190</v>
      </c>
      <c r="P26" s="144">
        <v>4300</v>
      </c>
      <c r="Q26" s="146"/>
      <c r="R26" s="147"/>
      <c r="S26" s="144"/>
      <c r="T26" s="142" t="s">
        <v>307</v>
      </c>
      <c r="U26" s="143" t="s">
        <v>573</v>
      </c>
      <c r="V26" s="144">
        <v>1000</v>
      </c>
      <c r="W26" s="146"/>
      <c r="X26" s="144">
        <v>100</v>
      </c>
      <c r="Y26" s="146"/>
      <c r="Z26" s="331"/>
      <c r="AA26" s="332"/>
      <c r="AB26" s="332"/>
      <c r="AC26" s="332"/>
      <c r="AD26" s="332"/>
      <c r="AE26" s="333"/>
      <c r="AF26" s="182"/>
    </row>
    <row r="27" spans="2:32" s="133" customFormat="1" ht="15" customHeight="1">
      <c r="B27" s="142" t="s">
        <v>308</v>
      </c>
      <c r="C27" s="143"/>
      <c r="D27" s="144"/>
      <c r="E27" s="146"/>
      <c r="F27" s="144"/>
      <c r="G27" s="146"/>
      <c r="H27" s="142" t="s">
        <v>308</v>
      </c>
      <c r="I27" s="148"/>
      <c r="J27" s="144"/>
      <c r="K27" s="146"/>
      <c r="L27" s="144"/>
      <c r="M27" s="144"/>
      <c r="N27" s="142" t="s">
        <v>308</v>
      </c>
      <c r="O27" s="143"/>
      <c r="P27" s="144"/>
      <c r="Q27" s="146"/>
      <c r="R27" s="147"/>
      <c r="S27" s="144"/>
      <c r="T27" s="142" t="s">
        <v>308</v>
      </c>
      <c r="U27" s="143"/>
      <c r="V27" s="144"/>
      <c r="W27" s="146"/>
      <c r="X27" s="144"/>
      <c r="Y27" s="146"/>
      <c r="Z27" s="331"/>
      <c r="AA27" s="332"/>
      <c r="AB27" s="332"/>
      <c r="AC27" s="332"/>
      <c r="AD27" s="332"/>
      <c r="AE27" s="333"/>
      <c r="AF27" s="182"/>
    </row>
    <row r="28" spans="2:32" s="133" customFormat="1" ht="15" customHeight="1">
      <c r="B28" s="142" t="s">
        <v>309</v>
      </c>
      <c r="C28" s="143"/>
      <c r="D28" s="144"/>
      <c r="E28" s="152"/>
      <c r="F28" s="151"/>
      <c r="G28" s="152"/>
      <c r="H28" s="142" t="s">
        <v>309</v>
      </c>
      <c r="I28" s="143"/>
      <c r="J28" s="144"/>
      <c r="K28" s="152"/>
      <c r="L28" s="147"/>
      <c r="M28" s="151"/>
      <c r="N28" s="142" t="s">
        <v>309</v>
      </c>
      <c r="O28" s="143" t="s">
        <v>335</v>
      </c>
      <c r="P28" s="144" t="s">
        <v>335</v>
      </c>
      <c r="Q28" s="152"/>
      <c r="R28" s="147"/>
      <c r="S28" s="151"/>
      <c r="T28" s="142" t="s">
        <v>309</v>
      </c>
      <c r="U28" s="143" t="s">
        <v>265</v>
      </c>
      <c r="V28" s="144">
        <v>1700</v>
      </c>
      <c r="W28" s="152"/>
      <c r="X28" s="151"/>
      <c r="Y28" s="152"/>
      <c r="Z28" s="331"/>
      <c r="AA28" s="332"/>
      <c r="AB28" s="332"/>
      <c r="AC28" s="332"/>
      <c r="AD28" s="332"/>
      <c r="AE28" s="333"/>
      <c r="AF28" s="182"/>
    </row>
    <row r="29" spans="2:32" s="133" customFormat="1" ht="15" customHeight="1">
      <c r="B29" s="142" t="s">
        <v>312</v>
      </c>
      <c r="C29" s="143"/>
      <c r="D29" s="144"/>
      <c r="E29" s="146"/>
      <c r="F29" s="144"/>
      <c r="G29" s="146"/>
      <c r="H29" s="142" t="s">
        <v>312</v>
      </c>
      <c r="I29" s="143"/>
      <c r="J29" s="144"/>
      <c r="K29" s="146"/>
      <c r="L29" s="147"/>
      <c r="M29" s="144"/>
      <c r="N29" s="142" t="s">
        <v>312</v>
      </c>
      <c r="O29" s="143" t="s">
        <v>335</v>
      </c>
      <c r="P29" s="144" t="s">
        <v>335</v>
      </c>
      <c r="Q29" s="146"/>
      <c r="R29" s="147"/>
      <c r="S29" s="144"/>
      <c r="T29" s="142" t="s">
        <v>312</v>
      </c>
      <c r="U29" s="143"/>
      <c r="V29" s="144"/>
      <c r="W29" s="146"/>
      <c r="X29" s="144"/>
      <c r="Y29" s="146"/>
      <c r="Z29" s="331"/>
      <c r="AA29" s="332"/>
      <c r="AB29" s="332"/>
      <c r="AC29" s="332"/>
      <c r="AD29" s="332"/>
      <c r="AE29" s="333"/>
      <c r="AF29" s="182"/>
    </row>
    <row r="30" spans="2:32" s="133" customFormat="1" ht="15" customHeight="1">
      <c r="B30" s="142" t="s">
        <v>313</v>
      </c>
      <c r="C30" s="143"/>
      <c r="D30" s="144"/>
      <c r="E30" s="146"/>
      <c r="F30" s="147"/>
      <c r="G30" s="146"/>
      <c r="H30" s="142" t="s">
        <v>313</v>
      </c>
      <c r="I30" s="143"/>
      <c r="J30" s="144"/>
      <c r="K30" s="146"/>
      <c r="L30" s="147"/>
      <c r="M30" s="144"/>
      <c r="N30" s="142" t="s">
        <v>313</v>
      </c>
      <c r="O30" s="143" t="s">
        <v>335</v>
      </c>
      <c r="P30" s="144" t="s">
        <v>335</v>
      </c>
      <c r="Q30" s="146"/>
      <c r="R30" s="147"/>
      <c r="S30" s="144"/>
      <c r="T30" s="142" t="s">
        <v>313</v>
      </c>
      <c r="U30" s="143" t="s">
        <v>335</v>
      </c>
      <c r="V30" s="191" t="s">
        <v>335</v>
      </c>
      <c r="W30" s="146"/>
      <c r="X30" s="144" t="s">
        <v>335</v>
      </c>
      <c r="Y30" s="146"/>
      <c r="Z30" s="331"/>
      <c r="AA30" s="332"/>
      <c r="AB30" s="332"/>
      <c r="AC30" s="332"/>
      <c r="AD30" s="332"/>
      <c r="AE30" s="333"/>
      <c r="AF30" s="182"/>
    </row>
    <row r="31" spans="2:32" s="133" customFormat="1" ht="15" customHeight="1">
      <c r="B31" s="155" t="s">
        <v>652</v>
      </c>
      <c r="C31" s="156" t="s">
        <v>335</v>
      </c>
      <c r="D31" s="157" t="s">
        <v>335</v>
      </c>
      <c r="E31" s="160" t="s">
        <v>335</v>
      </c>
      <c r="F31" s="158"/>
      <c r="G31" s="160"/>
      <c r="H31" s="155" t="s">
        <v>652</v>
      </c>
      <c r="I31" s="156"/>
      <c r="J31" s="157"/>
      <c r="K31" s="160"/>
      <c r="L31" s="158"/>
      <c r="M31" s="157"/>
      <c r="N31" s="155" t="s">
        <v>652</v>
      </c>
      <c r="O31" s="156" t="s">
        <v>335</v>
      </c>
      <c r="P31" s="157" t="s">
        <v>335</v>
      </c>
      <c r="Q31" s="160"/>
      <c r="R31" s="158"/>
      <c r="S31" s="157"/>
      <c r="T31" s="155" t="s">
        <v>652</v>
      </c>
      <c r="U31" s="156"/>
      <c r="V31" s="157"/>
      <c r="W31" s="160"/>
      <c r="X31" s="158"/>
      <c r="Y31" s="160"/>
      <c r="Z31" s="331"/>
      <c r="AA31" s="332"/>
      <c r="AB31" s="332"/>
      <c r="AC31" s="332"/>
      <c r="AD31" s="332"/>
      <c r="AE31" s="333"/>
      <c r="AF31" s="182"/>
    </row>
    <row r="32" spans="2:32" s="133" customFormat="1" ht="15" customHeight="1">
      <c r="B32" s="155" t="s">
        <v>653</v>
      </c>
      <c r="C32" s="156"/>
      <c r="D32" s="157"/>
      <c r="E32" s="160"/>
      <c r="F32" s="158"/>
      <c r="G32" s="160"/>
      <c r="H32" s="155" t="s">
        <v>653</v>
      </c>
      <c r="I32" s="156"/>
      <c r="J32" s="157"/>
      <c r="K32" s="160"/>
      <c r="L32" s="158"/>
      <c r="M32" s="157"/>
      <c r="N32" s="155" t="s">
        <v>653</v>
      </c>
      <c r="O32" s="156" t="s">
        <v>335</v>
      </c>
      <c r="P32" s="157"/>
      <c r="Q32" s="160"/>
      <c r="R32" s="158"/>
      <c r="S32" s="157"/>
      <c r="T32" s="155" t="s">
        <v>653</v>
      </c>
      <c r="U32" s="156"/>
      <c r="V32" s="157"/>
      <c r="W32" s="160"/>
      <c r="X32" s="158"/>
      <c r="Y32" s="160"/>
      <c r="Z32" s="331"/>
      <c r="AA32" s="332"/>
      <c r="AB32" s="332"/>
      <c r="AC32" s="332"/>
      <c r="AD32" s="332"/>
      <c r="AE32" s="333"/>
      <c r="AF32" s="182"/>
    </row>
    <row r="33" spans="2:32" s="133" customFormat="1" ht="15" customHeight="1">
      <c r="B33" s="162" t="s">
        <v>256</v>
      </c>
      <c r="C33" s="163"/>
      <c r="D33" s="164"/>
      <c r="E33" s="167"/>
      <c r="F33" s="165"/>
      <c r="G33" s="167"/>
      <c r="H33" s="162" t="s">
        <v>256</v>
      </c>
      <c r="I33" s="163"/>
      <c r="J33" s="164"/>
      <c r="K33" s="167"/>
      <c r="L33" s="165"/>
      <c r="M33" s="164"/>
      <c r="N33" s="162" t="s">
        <v>256</v>
      </c>
      <c r="O33" s="163"/>
      <c r="P33" s="164"/>
      <c r="Q33" s="167"/>
      <c r="R33" s="165"/>
      <c r="S33" s="164"/>
      <c r="T33" s="162" t="s">
        <v>256</v>
      </c>
      <c r="U33" s="163"/>
      <c r="V33" s="164"/>
      <c r="W33" s="167"/>
      <c r="X33" s="165"/>
      <c r="Y33" s="167"/>
      <c r="Z33" s="331"/>
      <c r="AA33" s="332"/>
      <c r="AB33" s="332"/>
      <c r="AC33" s="332"/>
      <c r="AD33" s="332"/>
      <c r="AE33" s="333"/>
      <c r="AF33" s="182"/>
    </row>
    <row r="34" spans="1:32" s="133" customFormat="1" ht="13.5" customHeight="1">
      <c r="A34" s="169"/>
      <c r="B34" s="170"/>
      <c r="C34" s="171" t="s">
        <v>986</v>
      </c>
      <c r="D34" s="172">
        <f>SUM(D24:D33)</f>
        <v>5700</v>
      </c>
      <c r="E34" s="172">
        <f>SUM(E24:E33)</f>
        <v>0</v>
      </c>
      <c r="F34" s="172">
        <f>SUM(F24:F33)</f>
        <v>650</v>
      </c>
      <c r="G34" s="172">
        <f>SUM(G24:G33)</f>
        <v>0</v>
      </c>
      <c r="H34" s="170"/>
      <c r="I34" s="171" t="s">
        <v>986</v>
      </c>
      <c r="J34" s="172">
        <f>SUM(J24:J33)</f>
        <v>5250</v>
      </c>
      <c r="K34" s="172">
        <f>SUM(K24:K33)</f>
        <v>0</v>
      </c>
      <c r="L34" s="172">
        <f>SUM(L24:L33)</f>
        <v>0</v>
      </c>
      <c r="M34" s="172">
        <f>SUM(M24:M33)</f>
        <v>0</v>
      </c>
      <c r="N34" s="170"/>
      <c r="O34" s="171" t="s">
        <v>986</v>
      </c>
      <c r="P34" s="172">
        <f>SUM(P24:P33)</f>
        <v>7000</v>
      </c>
      <c r="Q34" s="172">
        <f>SUM(Q24:Q33)</f>
        <v>0</v>
      </c>
      <c r="R34" s="172">
        <f>SUM(R24:R33)</f>
        <v>0</v>
      </c>
      <c r="S34" s="172">
        <f>SUM(S24:S33)</f>
        <v>0</v>
      </c>
      <c r="T34" s="170"/>
      <c r="U34" s="171" t="s">
        <v>986</v>
      </c>
      <c r="V34" s="172">
        <f>SUM(V24:V33)</f>
        <v>8750</v>
      </c>
      <c r="W34" s="172">
        <f>SUM(W24:W33)</f>
        <v>0</v>
      </c>
      <c r="X34" s="172">
        <f>SUM(X24:X33)</f>
        <v>250</v>
      </c>
      <c r="Y34" s="172">
        <f>SUM(Y24:Y33)</f>
        <v>0</v>
      </c>
      <c r="Z34" s="334"/>
      <c r="AA34" s="335"/>
      <c r="AB34" s="335"/>
      <c r="AC34" s="335"/>
      <c r="AD34" s="335"/>
      <c r="AE34" s="336"/>
      <c r="AF34" s="182"/>
    </row>
    <row r="35" spans="2:31" ht="18" customHeight="1">
      <c r="B35" s="381" t="s">
        <v>920</v>
      </c>
      <c r="C35" s="381"/>
      <c r="D35" s="381"/>
      <c r="E35" s="116"/>
      <c r="F35" s="116"/>
      <c r="G35" s="116"/>
      <c r="H35" s="369" t="s">
        <v>297</v>
      </c>
      <c r="I35" s="369"/>
      <c r="J35" s="379">
        <f>D49+J49+P49+V49</f>
        <v>22650</v>
      </c>
      <c r="K35" s="379"/>
      <c r="L35" s="380">
        <f>F49+L49+R49+X49+AD49</f>
        <v>1650</v>
      </c>
      <c r="M35" s="380"/>
      <c r="N35" s="120"/>
      <c r="O35" s="175" t="s">
        <v>298</v>
      </c>
      <c r="P35" s="379">
        <f>E49+K49+Q49+W49</f>
        <v>0</v>
      </c>
      <c r="Q35" s="379"/>
      <c r="R35" s="380">
        <f>G49+M49+S49+Y49</f>
        <v>0</v>
      </c>
      <c r="S35" s="380"/>
      <c r="T35" s="120"/>
      <c r="U35" s="120"/>
      <c r="V35" s="120"/>
      <c r="W35" s="120"/>
      <c r="X35" s="209"/>
      <c r="Y35" s="209"/>
      <c r="Z35" s="216"/>
      <c r="AA35" s="217"/>
      <c r="AB35" s="218"/>
      <c r="AC35" s="126"/>
      <c r="AD35" s="126"/>
      <c r="AE35" s="126"/>
    </row>
    <row r="36" spans="2:32" ht="15" customHeight="1">
      <c r="B36" s="371" t="s">
        <v>299</v>
      </c>
      <c r="C36" s="372"/>
      <c r="D36" s="372"/>
      <c r="E36" s="372"/>
      <c r="F36" s="372"/>
      <c r="G36" s="373"/>
      <c r="H36" s="371" t="s">
        <v>300</v>
      </c>
      <c r="I36" s="372"/>
      <c r="J36" s="372"/>
      <c r="K36" s="372"/>
      <c r="L36" s="372"/>
      <c r="M36" s="373"/>
      <c r="N36" s="371" t="s">
        <v>301</v>
      </c>
      <c r="O36" s="372"/>
      <c r="P36" s="372"/>
      <c r="Q36" s="372"/>
      <c r="R36" s="372"/>
      <c r="S36" s="373"/>
      <c r="T36" s="371" t="s">
        <v>302</v>
      </c>
      <c r="U36" s="372"/>
      <c r="V36" s="372"/>
      <c r="W36" s="372"/>
      <c r="X36" s="372"/>
      <c r="Y36" s="373"/>
      <c r="Z36" s="357" t="s">
        <v>1036</v>
      </c>
      <c r="AA36" s="358"/>
      <c r="AB36" s="358"/>
      <c r="AC36" s="358"/>
      <c r="AD36" s="358"/>
      <c r="AE36" s="359"/>
      <c r="AF36" s="127"/>
    </row>
    <row r="37" spans="2:32" s="128" customFormat="1" ht="15" customHeight="1">
      <c r="B37" s="354"/>
      <c r="C37" s="337" t="s">
        <v>1016</v>
      </c>
      <c r="D37" s="337" t="s">
        <v>1015</v>
      </c>
      <c r="E37" s="338"/>
      <c r="F37" s="337" t="s">
        <v>987</v>
      </c>
      <c r="G37" s="365"/>
      <c r="H37" s="354"/>
      <c r="I37" s="337" t="s">
        <v>1016</v>
      </c>
      <c r="J37" s="337" t="s">
        <v>1015</v>
      </c>
      <c r="K37" s="338"/>
      <c r="L37" s="337" t="s">
        <v>987</v>
      </c>
      <c r="M37" s="365"/>
      <c r="N37" s="354"/>
      <c r="O37" s="337" t="s">
        <v>1016</v>
      </c>
      <c r="P37" s="337" t="s">
        <v>1015</v>
      </c>
      <c r="Q37" s="338"/>
      <c r="R37" s="337" t="s">
        <v>987</v>
      </c>
      <c r="S37" s="365"/>
      <c r="T37" s="354"/>
      <c r="U37" s="337" t="s">
        <v>1016</v>
      </c>
      <c r="V37" s="337" t="s">
        <v>1015</v>
      </c>
      <c r="W37" s="338"/>
      <c r="X37" s="337" t="s">
        <v>987</v>
      </c>
      <c r="Y37" s="365"/>
      <c r="Z37" s="382"/>
      <c r="AA37" s="383"/>
      <c r="AB37" s="383"/>
      <c r="AC37" s="383"/>
      <c r="AD37" s="383"/>
      <c r="AE37" s="384"/>
      <c r="AF37" s="177"/>
    </row>
    <row r="38" spans="1:32" s="128" customFormat="1" ht="13.5" customHeight="1">
      <c r="A38" s="130"/>
      <c r="B38" s="355"/>
      <c r="C38" s="352"/>
      <c r="D38" s="131" t="s">
        <v>297</v>
      </c>
      <c r="E38" s="132" t="s">
        <v>667</v>
      </c>
      <c r="F38" s="131" t="s">
        <v>297</v>
      </c>
      <c r="G38" s="132" t="s">
        <v>667</v>
      </c>
      <c r="H38" s="355"/>
      <c r="I38" s="352"/>
      <c r="J38" s="131" t="s">
        <v>297</v>
      </c>
      <c r="K38" s="132" t="s">
        <v>667</v>
      </c>
      <c r="L38" s="131" t="s">
        <v>297</v>
      </c>
      <c r="M38" s="132" t="s">
        <v>667</v>
      </c>
      <c r="N38" s="355"/>
      <c r="O38" s="352"/>
      <c r="P38" s="131" t="s">
        <v>297</v>
      </c>
      <c r="Q38" s="132" t="s">
        <v>667</v>
      </c>
      <c r="R38" s="131" t="s">
        <v>297</v>
      </c>
      <c r="S38" s="132" t="s">
        <v>667</v>
      </c>
      <c r="T38" s="355"/>
      <c r="U38" s="352"/>
      <c r="V38" s="131" t="s">
        <v>297</v>
      </c>
      <c r="W38" s="132" t="s">
        <v>667</v>
      </c>
      <c r="X38" s="131" t="s">
        <v>297</v>
      </c>
      <c r="Y38" s="132" t="s">
        <v>667</v>
      </c>
      <c r="Z38" s="331"/>
      <c r="AA38" s="332"/>
      <c r="AB38" s="332"/>
      <c r="AC38" s="332"/>
      <c r="AD38" s="332"/>
      <c r="AE38" s="333"/>
      <c r="AF38" s="177"/>
    </row>
    <row r="39" spans="2:32" s="133" customFormat="1" ht="15" customHeight="1">
      <c r="B39" s="134" t="s">
        <v>0</v>
      </c>
      <c r="C39" s="135" t="s">
        <v>1186</v>
      </c>
      <c r="D39" s="136">
        <v>2150</v>
      </c>
      <c r="E39" s="138"/>
      <c r="F39" s="136">
        <v>300</v>
      </c>
      <c r="G39" s="138"/>
      <c r="H39" s="134" t="s">
        <v>0</v>
      </c>
      <c r="I39" s="135" t="s">
        <v>1187</v>
      </c>
      <c r="J39" s="136">
        <v>2950</v>
      </c>
      <c r="K39" s="138"/>
      <c r="L39" s="136">
        <v>150</v>
      </c>
      <c r="M39" s="138"/>
      <c r="N39" s="134" t="s">
        <v>0</v>
      </c>
      <c r="O39" s="135" t="s">
        <v>570</v>
      </c>
      <c r="P39" s="136">
        <v>2000</v>
      </c>
      <c r="Q39" s="138"/>
      <c r="R39" s="139"/>
      <c r="S39" s="136"/>
      <c r="T39" s="134" t="s">
        <v>0</v>
      </c>
      <c r="U39" s="135" t="s">
        <v>1188</v>
      </c>
      <c r="V39" s="136">
        <v>2800</v>
      </c>
      <c r="W39" s="138"/>
      <c r="X39" s="136">
        <v>100</v>
      </c>
      <c r="Y39" s="138"/>
      <c r="Z39" s="331"/>
      <c r="AA39" s="332"/>
      <c r="AB39" s="332"/>
      <c r="AC39" s="332"/>
      <c r="AD39" s="332"/>
      <c r="AE39" s="333"/>
      <c r="AF39" s="182"/>
    </row>
    <row r="40" spans="2:32" s="133" customFormat="1" ht="15" customHeight="1">
      <c r="B40" s="142" t="s">
        <v>306</v>
      </c>
      <c r="C40" s="143" t="s">
        <v>570</v>
      </c>
      <c r="D40" s="144">
        <v>2300</v>
      </c>
      <c r="E40" s="146"/>
      <c r="F40" s="144">
        <v>500</v>
      </c>
      <c r="G40" s="146"/>
      <c r="H40" s="142" t="s">
        <v>306</v>
      </c>
      <c r="I40" s="143" t="s">
        <v>570</v>
      </c>
      <c r="J40" s="144">
        <v>4300</v>
      </c>
      <c r="K40" s="146"/>
      <c r="L40" s="144">
        <v>400</v>
      </c>
      <c r="M40" s="146"/>
      <c r="N40" s="142" t="s">
        <v>306</v>
      </c>
      <c r="O40" s="143"/>
      <c r="P40" s="144"/>
      <c r="Q40" s="146"/>
      <c r="R40" s="147"/>
      <c r="S40" s="144"/>
      <c r="T40" s="142" t="s">
        <v>306</v>
      </c>
      <c r="U40" s="148" t="s">
        <v>1536</v>
      </c>
      <c r="V40" s="144" t="s">
        <v>1531</v>
      </c>
      <c r="W40" s="146"/>
      <c r="X40" s="144"/>
      <c r="Y40" s="146"/>
      <c r="Z40" s="331"/>
      <c r="AA40" s="332"/>
      <c r="AB40" s="332"/>
      <c r="AC40" s="332"/>
      <c r="AD40" s="332"/>
      <c r="AE40" s="333"/>
      <c r="AF40" s="182"/>
    </row>
    <row r="41" spans="2:32" s="133" customFormat="1" ht="15" customHeight="1">
      <c r="B41" s="142" t="s">
        <v>307</v>
      </c>
      <c r="C41" s="143"/>
      <c r="D41" s="144"/>
      <c r="E41" s="146"/>
      <c r="F41" s="144"/>
      <c r="G41" s="146"/>
      <c r="H41" s="142" t="s">
        <v>307</v>
      </c>
      <c r="I41" s="143"/>
      <c r="J41" s="144"/>
      <c r="K41" s="146"/>
      <c r="L41" s="144"/>
      <c r="M41" s="146"/>
      <c r="N41" s="142" t="s">
        <v>307</v>
      </c>
      <c r="O41" s="143" t="s">
        <v>238</v>
      </c>
      <c r="P41" s="144">
        <v>1650</v>
      </c>
      <c r="Q41" s="146"/>
      <c r="R41" s="147"/>
      <c r="S41" s="144"/>
      <c r="T41" s="142" t="s">
        <v>307</v>
      </c>
      <c r="U41" s="143" t="s">
        <v>570</v>
      </c>
      <c r="V41" s="144">
        <v>3150</v>
      </c>
      <c r="W41" s="146"/>
      <c r="X41" s="144">
        <v>200</v>
      </c>
      <c r="Y41" s="146"/>
      <c r="Z41" s="331"/>
      <c r="AA41" s="332"/>
      <c r="AB41" s="332"/>
      <c r="AC41" s="332"/>
      <c r="AD41" s="332"/>
      <c r="AE41" s="333"/>
      <c r="AF41" s="182"/>
    </row>
    <row r="42" spans="2:32" s="133" customFormat="1" ht="15" customHeight="1">
      <c r="B42" s="142" t="s">
        <v>308</v>
      </c>
      <c r="C42" s="143"/>
      <c r="D42" s="191"/>
      <c r="E42" s="146"/>
      <c r="F42" s="144"/>
      <c r="G42" s="146"/>
      <c r="H42" s="142" t="s">
        <v>308</v>
      </c>
      <c r="I42" s="148"/>
      <c r="J42" s="191"/>
      <c r="K42" s="146"/>
      <c r="L42" s="144"/>
      <c r="M42" s="146"/>
      <c r="N42" s="142" t="s">
        <v>308</v>
      </c>
      <c r="O42" s="143" t="s">
        <v>237</v>
      </c>
      <c r="P42" s="144">
        <v>1350</v>
      </c>
      <c r="Q42" s="146"/>
      <c r="R42" s="147"/>
      <c r="S42" s="144"/>
      <c r="T42" s="142" t="s">
        <v>308</v>
      </c>
      <c r="U42" s="143"/>
      <c r="V42" s="144"/>
      <c r="W42" s="146"/>
      <c r="X42" s="144"/>
      <c r="Y42" s="146"/>
      <c r="Z42" s="331"/>
      <c r="AA42" s="332"/>
      <c r="AB42" s="332"/>
      <c r="AC42" s="332"/>
      <c r="AD42" s="332"/>
      <c r="AE42" s="333"/>
      <c r="AF42" s="182"/>
    </row>
    <row r="43" spans="2:32" s="133" customFormat="1" ht="15" customHeight="1">
      <c r="B43" s="142" t="s">
        <v>309</v>
      </c>
      <c r="C43" s="143"/>
      <c r="D43" s="144"/>
      <c r="E43" s="152"/>
      <c r="F43" s="151"/>
      <c r="G43" s="152"/>
      <c r="H43" s="142" t="s">
        <v>309</v>
      </c>
      <c r="I43" s="143"/>
      <c r="J43" s="144"/>
      <c r="K43" s="152"/>
      <c r="L43" s="151"/>
      <c r="M43" s="152"/>
      <c r="N43" s="142" t="s">
        <v>309</v>
      </c>
      <c r="O43" s="143"/>
      <c r="P43" s="144"/>
      <c r="Q43" s="152"/>
      <c r="R43" s="147"/>
      <c r="S43" s="151"/>
      <c r="T43" s="142" t="s">
        <v>309</v>
      </c>
      <c r="U43" s="143" t="s">
        <v>335</v>
      </c>
      <c r="V43" s="144"/>
      <c r="W43" s="152" t="s">
        <v>335</v>
      </c>
      <c r="X43" s="151" t="s">
        <v>335</v>
      </c>
      <c r="Y43" s="152"/>
      <c r="Z43" s="331"/>
      <c r="AA43" s="332"/>
      <c r="AB43" s="332"/>
      <c r="AC43" s="332"/>
      <c r="AD43" s="332"/>
      <c r="AE43" s="333"/>
      <c r="AF43" s="182"/>
    </row>
    <row r="44" spans="2:32" s="133" customFormat="1" ht="15" customHeight="1">
      <c r="B44" s="142" t="s">
        <v>312</v>
      </c>
      <c r="C44" s="143"/>
      <c r="D44" s="144"/>
      <c r="E44" s="146"/>
      <c r="F44" s="144"/>
      <c r="G44" s="146"/>
      <c r="H44" s="142" t="s">
        <v>312</v>
      </c>
      <c r="I44" s="143"/>
      <c r="J44" s="191"/>
      <c r="K44" s="146"/>
      <c r="L44" s="144"/>
      <c r="M44" s="146"/>
      <c r="N44" s="142" t="s">
        <v>312</v>
      </c>
      <c r="O44" s="143"/>
      <c r="P44" s="144"/>
      <c r="Q44" s="146"/>
      <c r="R44" s="147"/>
      <c r="S44" s="144"/>
      <c r="T44" s="142" t="s">
        <v>312</v>
      </c>
      <c r="U44" s="143"/>
      <c r="V44" s="144"/>
      <c r="W44" s="146"/>
      <c r="X44" s="144"/>
      <c r="Y44" s="146"/>
      <c r="Z44" s="331"/>
      <c r="AA44" s="332"/>
      <c r="AB44" s="332"/>
      <c r="AC44" s="332"/>
      <c r="AD44" s="332"/>
      <c r="AE44" s="333"/>
      <c r="AF44" s="182"/>
    </row>
    <row r="45" spans="2:32" s="133" customFormat="1" ht="15" customHeight="1">
      <c r="B45" s="142" t="s">
        <v>313</v>
      </c>
      <c r="C45" s="143"/>
      <c r="D45" s="144"/>
      <c r="E45" s="146"/>
      <c r="F45" s="144"/>
      <c r="G45" s="146"/>
      <c r="H45" s="142" t="s">
        <v>313</v>
      </c>
      <c r="I45" s="143"/>
      <c r="J45" s="144"/>
      <c r="K45" s="146"/>
      <c r="L45" s="144"/>
      <c r="M45" s="146"/>
      <c r="N45" s="142" t="s">
        <v>313</v>
      </c>
      <c r="O45" s="143"/>
      <c r="P45" s="144"/>
      <c r="Q45" s="146"/>
      <c r="R45" s="147"/>
      <c r="S45" s="144"/>
      <c r="T45" s="142" t="s">
        <v>313</v>
      </c>
      <c r="U45" s="143"/>
      <c r="V45" s="144"/>
      <c r="W45" s="146"/>
      <c r="X45" s="147"/>
      <c r="Y45" s="146"/>
      <c r="Z45" s="331"/>
      <c r="AA45" s="332"/>
      <c r="AB45" s="332"/>
      <c r="AC45" s="332"/>
      <c r="AD45" s="332"/>
      <c r="AE45" s="333"/>
      <c r="AF45" s="182"/>
    </row>
    <row r="46" spans="2:32" s="133" customFormat="1" ht="15" customHeight="1">
      <c r="B46" s="155" t="s">
        <v>652</v>
      </c>
      <c r="C46" s="156"/>
      <c r="D46" s="157"/>
      <c r="E46" s="160"/>
      <c r="F46" s="158"/>
      <c r="G46" s="160"/>
      <c r="H46" s="155" t="s">
        <v>652</v>
      </c>
      <c r="I46" s="156"/>
      <c r="J46" s="157"/>
      <c r="K46" s="160"/>
      <c r="L46" s="158"/>
      <c r="M46" s="160"/>
      <c r="N46" s="155" t="s">
        <v>652</v>
      </c>
      <c r="O46" s="156"/>
      <c r="P46" s="157"/>
      <c r="Q46" s="160"/>
      <c r="R46" s="158"/>
      <c r="S46" s="157"/>
      <c r="T46" s="155" t="s">
        <v>652</v>
      </c>
      <c r="U46" s="156"/>
      <c r="V46" s="157"/>
      <c r="W46" s="160"/>
      <c r="X46" s="158"/>
      <c r="Y46" s="160"/>
      <c r="Z46" s="331"/>
      <c r="AA46" s="332"/>
      <c r="AB46" s="332"/>
      <c r="AC46" s="332"/>
      <c r="AD46" s="332"/>
      <c r="AE46" s="333"/>
      <c r="AF46" s="182"/>
    </row>
    <row r="47" spans="2:32" s="133" customFormat="1" ht="15" customHeight="1">
      <c r="B47" s="155" t="s">
        <v>653</v>
      </c>
      <c r="C47" s="156"/>
      <c r="D47" s="157"/>
      <c r="E47" s="160"/>
      <c r="F47" s="158"/>
      <c r="G47" s="160"/>
      <c r="H47" s="155" t="s">
        <v>653</v>
      </c>
      <c r="I47" s="156"/>
      <c r="J47" s="157"/>
      <c r="K47" s="160"/>
      <c r="L47" s="158"/>
      <c r="M47" s="160"/>
      <c r="N47" s="155" t="s">
        <v>653</v>
      </c>
      <c r="O47" s="156"/>
      <c r="P47" s="157"/>
      <c r="Q47" s="160"/>
      <c r="R47" s="158"/>
      <c r="S47" s="157"/>
      <c r="T47" s="155" t="s">
        <v>653</v>
      </c>
      <c r="U47" s="156"/>
      <c r="V47" s="157"/>
      <c r="W47" s="160"/>
      <c r="X47" s="158"/>
      <c r="Y47" s="160"/>
      <c r="Z47" s="331"/>
      <c r="AA47" s="332"/>
      <c r="AB47" s="332"/>
      <c r="AC47" s="332"/>
      <c r="AD47" s="332"/>
      <c r="AE47" s="333"/>
      <c r="AF47" s="182"/>
    </row>
    <row r="48" spans="2:32" s="133" customFormat="1" ht="15" customHeight="1">
      <c r="B48" s="162" t="s">
        <v>256</v>
      </c>
      <c r="C48" s="163"/>
      <c r="D48" s="164"/>
      <c r="E48" s="167"/>
      <c r="F48" s="165"/>
      <c r="G48" s="167"/>
      <c r="H48" s="162" t="s">
        <v>256</v>
      </c>
      <c r="I48" s="163"/>
      <c r="J48" s="164"/>
      <c r="K48" s="167"/>
      <c r="L48" s="165"/>
      <c r="M48" s="167"/>
      <c r="N48" s="162" t="s">
        <v>256</v>
      </c>
      <c r="O48" s="163"/>
      <c r="P48" s="164"/>
      <c r="Q48" s="167"/>
      <c r="R48" s="165"/>
      <c r="S48" s="164"/>
      <c r="T48" s="162" t="s">
        <v>256</v>
      </c>
      <c r="U48" s="163"/>
      <c r="V48" s="164"/>
      <c r="W48" s="167"/>
      <c r="X48" s="165"/>
      <c r="Y48" s="167"/>
      <c r="Z48" s="331"/>
      <c r="AA48" s="332"/>
      <c r="AB48" s="332"/>
      <c r="AC48" s="332"/>
      <c r="AD48" s="332"/>
      <c r="AE48" s="333"/>
      <c r="AF48" s="182"/>
    </row>
    <row r="49" spans="1:32" s="133" customFormat="1" ht="13.5" customHeight="1">
      <c r="A49" s="169"/>
      <c r="B49" s="170"/>
      <c r="C49" s="171" t="s">
        <v>986</v>
      </c>
      <c r="D49" s="172">
        <f>SUM(D39:D48)</f>
        <v>4450</v>
      </c>
      <c r="E49" s="172">
        <f>SUM(E39:E48)</f>
        <v>0</v>
      </c>
      <c r="F49" s="172">
        <f>SUM(F39:F48)</f>
        <v>800</v>
      </c>
      <c r="G49" s="172">
        <f>SUM(G39:G48)</f>
        <v>0</v>
      </c>
      <c r="H49" s="170"/>
      <c r="I49" s="171" t="s">
        <v>986</v>
      </c>
      <c r="J49" s="172">
        <f>SUM(J39:J48)</f>
        <v>7250</v>
      </c>
      <c r="K49" s="172">
        <f>SUM(K39:K48)</f>
        <v>0</v>
      </c>
      <c r="L49" s="172">
        <f>SUM(L39:L48)</f>
        <v>550</v>
      </c>
      <c r="M49" s="172">
        <f>SUM(M39:M48)</f>
        <v>0</v>
      </c>
      <c r="N49" s="170"/>
      <c r="O49" s="171" t="s">
        <v>986</v>
      </c>
      <c r="P49" s="172">
        <f>SUM(P39:P48)</f>
        <v>5000</v>
      </c>
      <c r="Q49" s="172">
        <f>SUM(Q39:Q48)</f>
        <v>0</v>
      </c>
      <c r="R49" s="172">
        <f>SUM(R39:R48)</f>
        <v>0</v>
      </c>
      <c r="S49" s="172">
        <f>SUM(S39:S48)</f>
        <v>0</v>
      </c>
      <c r="T49" s="170"/>
      <c r="U49" s="171" t="s">
        <v>986</v>
      </c>
      <c r="V49" s="172">
        <f>SUM(V39:V48)</f>
        <v>5950</v>
      </c>
      <c r="W49" s="172">
        <f>SUM(W39:W48)</f>
        <v>0</v>
      </c>
      <c r="X49" s="172">
        <f>SUM(X39:X48)</f>
        <v>300</v>
      </c>
      <c r="Y49" s="172">
        <f>SUM(Y39:Y48)</f>
        <v>0</v>
      </c>
      <c r="Z49" s="334"/>
      <c r="AA49" s="335"/>
      <c r="AB49" s="335"/>
      <c r="AC49" s="335"/>
      <c r="AD49" s="335"/>
      <c r="AE49" s="336"/>
      <c r="AF49" s="182"/>
    </row>
    <row r="50" spans="2:31" s="193" customFormat="1" ht="13.5" customHeight="1">
      <c r="B50" s="194" t="s">
        <v>242</v>
      </c>
      <c r="AA50" s="236"/>
      <c r="AB50" s="236"/>
      <c r="AC50" s="236"/>
      <c r="AD50" s="23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40">
    <mergeCell ref="T37:T38"/>
    <mergeCell ref="U37:U38"/>
    <mergeCell ref="V37:W37"/>
    <mergeCell ref="X37:Y37"/>
    <mergeCell ref="AD51:AE51"/>
    <mergeCell ref="Z41:AE41"/>
    <mergeCell ref="Z42:AE42"/>
    <mergeCell ref="Z43:AE43"/>
    <mergeCell ref="Z44:AE44"/>
    <mergeCell ref="Z47:AE47"/>
    <mergeCell ref="J37:K37"/>
    <mergeCell ref="L37:M37"/>
    <mergeCell ref="N37:N38"/>
    <mergeCell ref="O37:O38"/>
    <mergeCell ref="P37:Q37"/>
    <mergeCell ref="R37:S37"/>
    <mergeCell ref="B37:B38"/>
    <mergeCell ref="C37:C38"/>
    <mergeCell ref="D37:E37"/>
    <mergeCell ref="F37:G37"/>
    <mergeCell ref="H37:H38"/>
    <mergeCell ref="I37:I38"/>
    <mergeCell ref="R35:S35"/>
    <mergeCell ref="B36:G36"/>
    <mergeCell ref="H36:M36"/>
    <mergeCell ref="N36:S36"/>
    <mergeCell ref="T36:Y36"/>
    <mergeCell ref="Z36:AE36"/>
    <mergeCell ref="R22:S22"/>
    <mergeCell ref="T22:T23"/>
    <mergeCell ref="U22:U23"/>
    <mergeCell ref="V22:W22"/>
    <mergeCell ref="X22:Y22"/>
    <mergeCell ref="B35:D35"/>
    <mergeCell ref="H35:I35"/>
    <mergeCell ref="J35:K35"/>
    <mergeCell ref="L35:M35"/>
    <mergeCell ref="P35:Q35"/>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B20:D20"/>
    <mergeCell ref="H20:I20"/>
    <mergeCell ref="J20:K20"/>
    <mergeCell ref="L20:M20"/>
    <mergeCell ref="P20:Q20"/>
    <mergeCell ref="R20:S20"/>
    <mergeCell ref="J7:K7"/>
    <mergeCell ref="L7:M7"/>
    <mergeCell ref="N7:N8"/>
    <mergeCell ref="O7:O8"/>
    <mergeCell ref="P7:Q7"/>
    <mergeCell ref="R7:S7"/>
    <mergeCell ref="B7:B8"/>
    <mergeCell ref="C7:C8"/>
    <mergeCell ref="D7:E7"/>
    <mergeCell ref="F7:G7"/>
    <mergeCell ref="H7:H8"/>
    <mergeCell ref="I7:I8"/>
    <mergeCell ref="B6:G6"/>
    <mergeCell ref="H6:M6"/>
    <mergeCell ref="N6:S6"/>
    <mergeCell ref="T6:Y6"/>
    <mergeCell ref="Z6:AE6"/>
    <mergeCell ref="B5:D5"/>
    <mergeCell ref="H5:I5"/>
    <mergeCell ref="J5:K5"/>
    <mergeCell ref="L5:M5"/>
    <mergeCell ref="P5:Q5"/>
    <mergeCell ref="AA3:AC3"/>
    <mergeCell ref="AD3:AE3"/>
    <mergeCell ref="AD4:AE4"/>
    <mergeCell ref="U5:V5"/>
    <mergeCell ref="W5:Z5"/>
    <mergeCell ref="T4:W4"/>
    <mergeCell ref="X4:Z4"/>
    <mergeCell ref="AA4:AC4"/>
    <mergeCell ref="AC55:AD55"/>
    <mergeCell ref="A1:C1"/>
    <mergeCell ref="B3:D4"/>
    <mergeCell ref="E3:F3"/>
    <mergeCell ref="G3:I3"/>
    <mergeCell ref="J3:S3"/>
    <mergeCell ref="T3:V3"/>
    <mergeCell ref="E4:F4"/>
    <mergeCell ref="G4:I4"/>
    <mergeCell ref="X3:Z3"/>
    <mergeCell ref="Z26:AE26"/>
    <mergeCell ref="Z12:AE12"/>
    <mergeCell ref="Z13:AE13"/>
    <mergeCell ref="Z14:AE14"/>
    <mergeCell ref="Z15:AE15"/>
    <mergeCell ref="R5:S5"/>
    <mergeCell ref="T7:T8"/>
    <mergeCell ref="U7:U8"/>
    <mergeCell ref="V7:W7"/>
    <mergeCell ref="X7:Y7"/>
    <mergeCell ref="Z28:AE28"/>
    <mergeCell ref="Z29:AE29"/>
    <mergeCell ref="Z30:AE30"/>
    <mergeCell ref="Z31:AE31"/>
    <mergeCell ref="Z32:AE32"/>
    <mergeCell ref="J4:S4"/>
    <mergeCell ref="Z22:AE22"/>
    <mergeCell ref="Z23:AE23"/>
    <mergeCell ref="Z24:AE24"/>
    <mergeCell ref="Z25:AE25"/>
    <mergeCell ref="Z48:AE48"/>
    <mergeCell ref="Z49:AE49"/>
    <mergeCell ref="Z7:AE7"/>
    <mergeCell ref="Z8:AE8"/>
    <mergeCell ref="Z9:AE9"/>
    <mergeCell ref="Z10:AE10"/>
    <mergeCell ref="Z11:AE11"/>
    <mergeCell ref="Z33:AE33"/>
    <mergeCell ref="Z34:AE34"/>
    <mergeCell ref="Z16:AE16"/>
    <mergeCell ref="Z17:AE17"/>
    <mergeCell ref="Z18:AE18"/>
    <mergeCell ref="Z19:AE19"/>
    <mergeCell ref="Z45:AE45"/>
    <mergeCell ref="Z46:AE46"/>
    <mergeCell ref="Z37:AE37"/>
    <mergeCell ref="Z38:AE38"/>
    <mergeCell ref="Z39:AE39"/>
    <mergeCell ref="Z40:AE40"/>
    <mergeCell ref="Z27:AE27"/>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5.xml><?xml version="1.0" encoding="utf-8"?>
<worksheet xmlns="http://schemas.openxmlformats.org/spreadsheetml/2006/main" xmlns:r="http://schemas.openxmlformats.org/officeDocument/2006/relationships">
  <sheetPr codeName="Sheet50">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22</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89" t="s">
        <v>934</v>
      </c>
      <c r="C5" s="389"/>
      <c r="D5" s="389"/>
      <c r="E5" s="116"/>
      <c r="F5" s="116"/>
      <c r="G5" s="116"/>
      <c r="H5" s="374" t="s">
        <v>297</v>
      </c>
      <c r="I5" s="374"/>
      <c r="J5" s="366">
        <f>D17+P17+J17+V17</f>
        <v>30050</v>
      </c>
      <c r="K5" s="366"/>
      <c r="L5" s="375">
        <f>F17+L17+R17+X17</f>
        <v>1600</v>
      </c>
      <c r="M5" s="375"/>
      <c r="N5" s="123"/>
      <c r="O5" s="116" t="s">
        <v>298</v>
      </c>
      <c r="P5" s="366">
        <f>E17+K17+Q17+W17</f>
        <v>0</v>
      </c>
      <c r="Q5" s="366"/>
      <c r="R5" s="375">
        <f>G17+M17+S17+Y17</f>
        <v>0</v>
      </c>
      <c r="S5" s="375"/>
      <c r="T5" s="123"/>
      <c r="U5" s="374" t="s">
        <v>369</v>
      </c>
      <c r="V5" s="374"/>
      <c r="W5" s="356">
        <f>P5+P18+P31+R5+R18+R31+P44+R44</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1204</v>
      </c>
      <c r="D9" s="136">
        <v>800</v>
      </c>
      <c r="E9" s="138"/>
      <c r="F9" s="139"/>
      <c r="G9" s="201"/>
      <c r="H9" s="134" t="s">
        <v>0</v>
      </c>
      <c r="I9" s="135"/>
      <c r="J9" s="136"/>
      <c r="K9" s="138"/>
      <c r="L9" s="139"/>
      <c r="M9" s="201"/>
      <c r="N9" s="134" t="s">
        <v>0</v>
      </c>
      <c r="O9" s="135" t="s">
        <v>1203</v>
      </c>
      <c r="P9" s="136">
        <v>1800</v>
      </c>
      <c r="Q9" s="138"/>
      <c r="R9" s="139"/>
      <c r="S9" s="137"/>
      <c r="T9" s="134" t="s">
        <v>0</v>
      </c>
      <c r="U9" s="135" t="s">
        <v>22</v>
      </c>
      <c r="V9" s="136">
        <v>3050</v>
      </c>
      <c r="W9" s="138"/>
      <c r="X9" s="139">
        <v>100</v>
      </c>
      <c r="Y9" s="201"/>
      <c r="Z9" s="331"/>
      <c r="AA9" s="332"/>
      <c r="AB9" s="332"/>
      <c r="AC9" s="332"/>
      <c r="AD9" s="332"/>
      <c r="AE9" s="333"/>
      <c r="AF9" s="141"/>
    </row>
    <row r="10" spans="2:32" s="133" customFormat="1" ht="15" customHeight="1">
      <c r="B10" s="142" t="s">
        <v>306</v>
      </c>
      <c r="C10" s="143" t="s">
        <v>924</v>
      </c>
      <c r="D10" s="144">
        <v>4200</v>
      </c>
      <c r="E10" s="146"/>
      <c r="F10" s="144">
        <v>500</v>
      </c>
      <c r="G10" s="202"/>
      <c r="H10" s="142" t="s">
        <v>306</v>
      </c>
      <c r="I10" s="143" t="s">
        <v>925</v>
      </c>
      <c r="J10" s="144" t="s">
        <v>865</v>
      </c>
      <c r="K10" s="146"/>
      <c r="L10" s="147"/>
      <c r="M10" s="202"/>
      <c r="N10" s="142" t="s">
        <v>306</v>
      </c>
      <c r="O10" s="143" t="s">
        <v>23</v>
      </c>
      <c r="P10" s="144">
        <v>1650</v>
      </c>
      <c r="Q10" s="146"/>
      <c r="R10" s="147"/>
      <c r="S10" s="145"/>
      <c r="T10" s="142" t="s">
        <v>306</v>
      </c>
      <c r="U10" s="143"/>
      <c r="V10" s="144"/>
      <c r="W10" s="146"/>
      <c r="X10" s="147"/>
      <c r="Y10" s="202"/>
      <c r="Z10" s="331"/>
      <c r="AA10" s="332"/>
      <c r="AB10" s="332"/>
      <c r="AC10" s="332"/>
      <c r="AD10" s="332"/>
      <c r="AE10" s="333"/>
      <c r="AF10" s="141"/>
    </row>
    <row r="11" spans="2:32" s="133" customFormat="1" ht="15" customHeight="1">
      <c r="B11" s="142" t="s">
        <v>307</v>
      </c>
      <c r="C11" s="143"/>
      <c r="D11" s="144"/>
      <c r="E11" s="146"/>
      <c r="F11" s="144"/>
      <c r="G11" s="202"/>
      <c r="H11" s="424" t="s">
        <v>307</v>
      </c>
      <c r="I11" s="156" t="s">
        <v>927</v>
      </c>
      <c r="J11" s="144">
        <v>2100</v>
      </c>
      <c r="K11" s="146"/>
      <c r="L11" s="144">
        <v>350</v>
      </c>
      <c r="M11" s="202"/>
      <c r="N11" s="142" t="s">
        <v>307</v>
      </c>
      <c r="O11" s="143" t="s">
        <v>928</v>
      </c>
      <c r="P11" s="144">
        <v>1650</v>
      </c>
      <c r="Q11" s="146"/>
      <c r="R11" s="147"/>
      <c r="S11" s="145"/>
      <c r="T11" s="142" t="s">
        <v>307</v>
      </c>
      <c r="U11" s="143"/>
      <c r="V11" s="144"/>
      <c r="W11" s="146"/>
      <c r="X11" s="147"/>
      <c r="Y11" s="202"/>
      <c r="Z11" s="331"/>
      <c r="AA11" s="332"/>
      <c r="AB11" s="332"/>
      <c r="AC11" s="332"/>
      <c r="AD11" s="332"/>
      <c r="AE11" s="333"/>
      <c r="AF11" s="141"/>
    </row>
    <row r="12" spans="2:32" s="133" customFormat="1" ht="15" customHeight="1">
      <c r="B12" s="142" t="s">
        <v>308</v>
      </c>
      <c r="C12" s="143" t="s">
        <v>1496</v>
      </c>
      <c r="D12" s="144">
        <v>2600</v>
      </c>
      <c r="E12" s="146"/>
      <c r="F12" s="144">
        <v>400</v>
      </c>
      <c r="G12" s="202"/>
      <c r="H12" s="425"/>
      <c r="I12" s="228" t="s">
        <v>926</v>
      </c>
      <c r="J12" s="144"/>
      <c r="K12" s="146"/>
      <c r="L12" s="144"/>
      <c r="M12" s="202"/>
      <c r="N12" s="142" t="s">
        <v>308</v>
      </c>
      <c r="O12" s="143" t="s">
        <v>22</v>
      </c>
      <c r="P12" s="144">
        <v>1400</v>
      </c>
      <c r="Q12" s="146"/>
      <c r="R12" s="147"/>
      <c r="S12" s="145"/>
      <c r="T12" s="142" t="s">
        <v>308</v>
      </c>
      <c r="U12" s="143" t="s">
        <v>24</v>
      </c>
      <c r="V12" s="144">
        <v>2750</v>
      </c>
      <c r="W12" s="146"/>
      <c r="X12" s="147"/>
      <c r="Y12" s="202"/>
      <c r="Z12" s="331"/>
      <c r="AA12" s="332"/>
      <c r="AB12" s="332"/>
      <c r="AC12" s="332"/>
      <c r="AD12" s="332"/>
      <c r="AE12" s="333"/>
      <c r="AF12" s="141"/>
    </row>
    <row r="13" spans="2:32" s="133" customFormat="1" ht="15" customHeight="1">
      <c r="B13" s="142" t="s">
        <v>309</v>
      </c>
      <c r="C13" s="143"/>
      <c r="D13" s="144"/>
      <c r="E13" s="152"/>
      <c r="F13" s="151"/>
      <c r="G13" s="202"/>
      <c r="H13" s="142" t="s">
        <v>308</v>
      </c>
      <c r="I13" s="143" t="s">
        <v>182</v>
      </c>
      <c r="J13" s="144">
        <v>1600</v>
      </c>
      <c r="K13" s="152"/>
      <c r="L13" s="151"/>
      <c r="M13" s="202"/>
      <c r="N13" s="142" t="s">
        <v>309</v>
      </c>
      <c r="O13" s="143" t="s">
        <v>929</v>
      </c>
      <c r="P13" s="144">
        <v>3100</v>
      </c>
      <c r="Q13" s="152"/>
      <c r="R13" s="147"/>
      <c r="S13" s="145"/>
      <c r="T13" s="142" t="s">
        <v>309</v>
      </c>
      <c r="U13" s="143" t="s">
        <v>1202</v>
      </c>
      <c r="V13" s="144">
        <v>1650</v>
      </c>
      <c r="W13" s="146"/>
      <c r="X13" s="147"/>
      <c r="Y13" s="202"/>
      <c r="Z13" s="331"/>
      <c r="AA13" s="332"/>
      <c r="AB13" s="332"/>
      <c r="AC13" s="332"/>
      <c r="AD13" s="332"/>
      <c r="AE13" s="333"/>
      <c r="AF13" s="141"/>
    </row>
    <row r="14" spans="2:32" s="133" customFormat="1" ht="15" customHeight="1">
      <c r="B14" s="142" t="s">
        <v>312</v>
      </c>
      <c r="C14" s="156"/>
      <c r="D14" s="157"/>
      <c r="E14" s="210"/>
      <c r="F14" s="158"/>
      <c r="G14" s="211"/>
      <c r="H14" s="142" t="s">
        <v>309</v>
      </c>
      <c r="I14" s="156" t="s">
        <v>24</v>
      </c>
      <c r="J14" s="157">
        <v>1700</v>
      </c>
      <c r="K14" s="210"/>
      <c r="L14" s="212">
        <v>250</v>
      </c>
      <c r="M14" s="211"/>
      <c r="N14" s="142" t="s">
        <v>312</v>
      </c>
      <c r="O14" s="156"/>
      <c r="P14" s="157"/>
      <c r="Q14" s="210"/>
      <c r="R14" s="158"/>
      <c r="S14" s="213"/>
      <c r="T14" s="142" t="s">
        <v>312</v>
      </c>
      <c r="U14" s="143"/>
      <c r="V14" s="144"/>
      <c r="W14" s="152"/>
      <c r="X14" s="147"/>
      <c r="Y14" s="202"/>
      <c r="Z14" s="331"/>
      <c r="AA14" s="332"/>
      <c r="AB14" s="332"/>
      <c r="AC14" s="332"/>
      <c r="AD14" s="332"/>
      <c r="AE14" s="333"/>
      <c r="AF14" s="141"/>
    </row>
    <row r="15" spans="2:32" s="133" customFormat="1" ht="15" customHeight="1">
      <c r="B15" s="142" t="s">
        <v>313</v>
      </c>
      <c r="C15" s="156"/>
      <c r="D15" s="157"/>
      <c r="E15" s="210"/>
      <c r="F15" s="158"/>
      <c r="G15" s="211"/>
      <c r="H15" s="142" t="s">
        <v>312</v>
      </c>
      <c r="I15" s="156"/>
      <c r="J15" s="157"/>
      <c r="K15" s="210"/>
      <c r="L15" s="158"/>
      <c r="M15" s="211"/>
      <c r="N15" s="142" t="s">
        <v>313</v>
      </c>
      <c r="O15" s="156"/>
      <c r="P15" s="157"/>
      <c r="Q15" s="210"/>
      <c r="R15" s="158"/>
      <c r="S15" s="213"/>
      <c r="T15" s="142" t="s">
        <v>313</v>
      </c>
      <c r="U15" s="156"/>
      <c r="V15" s="157"/>
      <c r="W15" s="210"/>
      <c r="X15" s="158"/>
      <c r="Y15" s="211"/>
      <c r="Z15" s="331"/>
      <c r="AA15" s="332"/>
      <c r="AB15" s="332"/>
      <c r="AC15" s="332"/>
      <c r="AD15" s="332"/>
      <c r="AE15" s="333"/>
      <c r="AF15" s="141"/>
    </row>
    <row r="16" spans="2:32" s="133" customFormat="1" ht="15" customHeight="1">
      <c r="B16" s="205" t="s">
        <v>314</v>
      </c>
      <c r="C16" s="163"/>
      <c r="D16" s="164"/>
      <c r="E16" s="167"/>
      <c r="F16" s="165"/>
      <c r="G16" s="214"/>
      <c r="H16" s="276" t="s">
        <v>313</v>
      </c>
      <c r="I16" s="163"/>
      <c r="J16" s="164"/>
      <c r="K16" s="167"/>
      <c r="L16" s="165"/>
      <c r="M16" s="214"/>
      <c r="N16" s="205" t="s">
        <v>314</v>
      </c>
      <c r="O16" s="163"/>
      <c r="P16" s="164"/>
      <c r="Q16" s="167"/>
      <c r="R16" s="165"/>
      <c r="S16" s="215"/>
      <c r="T16" s="205" t="s">
        <v>314</v>
      </c>
      <c r="U16" s="163"/>
      <c r="V16" s="164"/>
      <c r="W16" s="167"/>
      <c r="X16" s="165"/>
      <c r="Y16" s="214"/>
      <c r="Z16" s="331"/>
      <c r="AA16" s="332"/>
      <c r="AB16" s="332"/>
      <c r="AC16" s="332"/>
      <c r="AD16" s="332"/>
      <c r="AE16" s="333"/>
      <c r="AF16" s="141"/>
    </row>
    <row r="17" spans="1:32" s="133" customFormat="1" ht="13.5" customHeight="1">
      <c r="A17" s="169"/>
      <c r="B17" s="208"/>
      <c r="C17" s="171" t="s">
        <v>986</v>
      </c>
      <c r="D17" s="172">
        <f>SUM(D9:D16)</f>
        <v>7600</v>
      </c>
      <c r="E17" s="172">
        <f>SUM(E9:E16)</f>
        <v>0</v>
      </c>
      <c r="F17" s="172">
        <f>SUM(F9:F16)</f>
        <v>900</v>
      </c>
      <c r="G17" s="173">
        <f>SUM(G9:G16)</f>
        <v>0</v>
      </c>
      <c r="H17" s="208"/>
      <c r="I17" s="171" t="s">
        <v>986</v>
      </c>
      <c r="J17" s="172">
        <f>SUM(J9:J16)</f>
        <v>5400</v>
      </c>
      <c r="K17" s="172">
        <f>SUM(K9:K16)</f>
        <v>0</v>
      </c>
      <c r="L17" s="172">
        <f>SUM(L9:L16)</f>
        <v>600</v>
      </c>
      <c r="M17" s="172">
        <f>SUM(M9:M16)</f>
        <v>0</v>
      </c>
      <c r="N17" s="208"/>
      <c r="O17" s="171" t="s">
        <v>986</v>
      </c>
      <c r="P17" s="172">
        <f>SUM(P9:P16)</f>
        <v>9600</v>
      </c>
      <c r="Q17" s="172">
        <f>SUM(Q9:Q16)</f>
        <v>0</v>
      </c>
      <c r="R17" s="172">
        <f>SUM(R9:R16)</f>
        <v>0</v>
      </c>
      <c r="S17" s="172">
        <f>SUM(S9:S16)</f>
        <v>0</v>
      </c>
      <c r="T17" s="208"/>
      <c r="U17" s="171" t="s">
        <v>986</v>
      </c>
      <c r="V17" s="172">
        <f>SUM(V9:V16)</f>
        <v>7450</v>
      </c>
      <c r="W17" s="172">
        <f>SUM(W9:W16)</f>
        <v>0</v>
      </c>
      <c r="X17" s="172">
        <f>SUM(X9:X16)</f>
        <v>100</v>
      </c>
      <c r="Y17" s="174">
        <f>SUM(Y9:Y16)</f>
        <v>0</v>
      </c>
      <c r="Z17" s="334"/>
      <c r="AA17" s="335"/>
      <c r="AB17" s="335"/>
      <c r="AC17" s="335"/>
      <c r="AD17" s="335"/>
      <c r="AE17" s="336"/>
      <c r="AF17" s="141"/>
    </row>
    <row r="18" spans="1:32" ht="18" customHeight="1">
      <c r="A18" s="110"/>
      <c r="B18" s="368" t="s">
        <v>935</v>
      </c>
      <c r="C18" s="368"/>
      <c r="D18" s="368"/>
      <c r="E18" s="116"/>
      <c r="F18" s="116"/>
      <c r="G18" s="116"/>
      <c r="H18" s="369" t="s">
        <v>297</v>
      </c>
      <c r="I18" s="369"/>
      <c r="J18" s="379">
        <f>D30+J30+P30+V30</f>
        <v>34750</v>
      </c>
      <c r="K18" s="379"/>
      <c r="L18" s="380">
        <f>F30+L30+R30+X30+AD30</f>
        <v>1850</v>
      </c>
      <c r="M18" s="380"/>
      <c r="N18" s="120"/>
      <c r="O18" s="175" t="s">
        <v>298</v>
      </c>
      <c r="P18" s="379">
        <f>E30+K30+Q30+W30</f>
        <v>0</v>
      </c>
      <c r="Q18" s="379"/>
      <c r="R18" s="380">
        <f>G30+M30+S30+Y30</f>
        <v>0</v>
      </c>
      <c r="S18" s="380"/>
      <c r="T18" s="120"/>
      <c r="U18" s="120"/>
      <c r="V18" s="120"/>
      <c r="W18" s="120"/>
      <c r="X18" s="120"/>
      <c r="Y18" s="120"/>
      <c r="Z18" s="120"/>
      <c r="AA18" s="120"/>
      <c r="AB18" s="251"/>
      <c r="AC18" s="169"/>
      <c r="AD18" s="169"/>
      <c r="AE18" s="169"/>
      <c r="AF18" s="120"/>
    </row>
    <row r="19" spans="2:32" ht="15" customHeight="1">
      <c r="B19" s="371" t="s">
        <v>299</v>
      </c>
      <c r="C19" s="372"/>
      <c r="D19" s="372"/>
      <c r="E19" s="372"/>
      <c r="F19" s="372"/>
      <c r="G19" s="373"/>
      <c r="H19" s="371" t="s">
        <v>300</v>
      </c>
      <c r="I19" s="372"/>
      <c r="J19" s="372"/>
      <c r="K19" s="372"/>
      <c r="L19" s="372"/>
      <c r="M19" s="373"/>
      <c r="N19" s="371" t="s">
        <v>301</v>
      </c>
      <c r="O19" s="372"/>
      <c r="P19" s="372"/>
      <c r="Q19" s="372"/>
      <c r="R19" s="372"/>
      <c r="S19" s="373"/>
      <c r="T19" s="371" t="s">
        <v>302</v>
      </c>
      <c r="U19" s="372"/>
      <c r="V19" s="372"/>
      <c r="W19" s="372"/>
      <c r="X19" s="372"/>
      <c r="Y19" s="373"/>
      <c r="Z19" s="357" t="s">
        <v>1036</v>
      </c>
      <c r="AA19" s="358"/>
      <c r="AB19" s="358"/>
      <c r="AC19" s="358"/>
      <c r="AD19" s="358"/>
      <c r="AE19" s="359"/>
      <c r="AF19" s="176"/>
    </row>
    <row r="20" spans="2:32" s="128" customFormat="1" ht="15" customHeight="1">
      <c r="B20" s="354"/>
      <c r="C20" s="337" t="s">
        <v>1016</v>
      </c>
      <c r="D20" s="337" t="s">
        <v>1015</v>
      </c>
      <c r="E20" s="338"/>
      <c r="F20" s="337" t="s">
        <v>987</v>
      </c>
      <c r="G20" s="365"/>
      <c r="H20" s="354"/>
      <c r="I20" s="337" t="s">
        <v>1016</v>
      </c>
      <c r="J20" s="337" t="s">
        <v>1015</v>
      </c>
      <c r="K20" s="338"/>
      <c r="L20" s="337" t="s">
        <v>987</v>
      </c>
      <c r="M20" s="365"/>
      <c r="N20" s="354"/>
      <c r="O20" s="337" t="s">
        <v>1016</v>
      </c>
      <c r="P20" s="337" t="s">
        <v>1015</v>
      </c>
      <c r="Q20" s="338"/>
      <c r="R20" s="337" t="s">
        <v>987</v>
      </c>
      <c r="S20" s="365"/>
      <c r="T20" s="354"/>
      <c r="U20" s="337" t="s">
        <v>1016</v>
      </c>
      <c r="V20" s="337" t="s">
        <v>1015</v>
      </c>
      <c r="W20" s="338"/>
      <c r="X20" s="337" t="s">
        <v>987</v>
      </c>
      <c r="Y20" s="365"/>
      <c r="Z20" s="382"/>
      <c r="AA20" s="383"/>
      <c r="AB20" s="383"/>
      <c r="AC20" s="383"/>
      <c r="AD20" s="383"/>
      <c r="AE20" s="384"/>
      <c r="AF20" s="177"/>
    </row>
    <row r="21" spans="1:32" s="128" customFormat="1" ht="13.5" customHeight="1">
      <c r="A21" s="130"/>
      <c r="B21" s="355"/>
      <c r="C21" s="352"/>
      <c r="D21" s="131" t="s">
        <v>297</v>
      </c>
      <c r="E21" s="132" t="s">
        <v>667</v>
      </c>
      <c r="F21" s="131" t="s">
        <v>297</v>
      </c>
      <c r="G21" s="132" t="s">
        <v>667</v>
      </c>
      <c r="H21" s="355"/>
      <c r="I21" s="352"/>
      <c r="J21" s="131" t="s">
        <v>297</v>
      </c>
      <c r="K21" s="132" t="s">
        <v>667</v>
      </c>
      <c r="L21" s="131" t="s">
        <v>297</v>
      </c>
      <c r="M21" s="132" t="s">
        <v>667</v>
      </c>
      <c r="N21" s="355"/>
      <c r="O21" s="352"/>
      <c r="P21" s="131" t="s">
        <v>297</v>
      </c>
      <c r="Q21" s="132" t="s">
        <v>667</v>
      </c>
      <c r="R21" s="131" t="s">
        <v>297</v>
      </c>
      <c r="S21" s="132" t="s">
        <v>667</v>
      </c>
      <c r="T21" s="355"/>
      <c r="U21" s="352"/>
      <c r="V21" s="131" t="s">
        <v>297</v>
      </c>
      <c r="W21" s="132" t="s">
        <v>667</v>
      </c>
      <c r="X21" s="131" t="s">
        <v>297</v>
      </c>
      <c r="Y21" s="132" t="s">
        <v>667</v>
      </c>
      <c r="Z21" s="331"/>
      <c r="AA21" s="332"/>
      <c r="AB21" s="332"/>
      <c r="AC21" s="332"/>
      <c r="AD21" s="332"/>
      <c r="AE21" s="333"/>
      <c r="AF21" s="177"/>
    </row>
    <row r="22" spans="2:32" s="133" customFormat="1" ht="15" customHeight="1">
      <c r="B22" s="134" t="s">
        <v>0</v>
      </c>
      <c r="C22" s="135" t="s">
        <v>1566</v>
      </c>
      <c r="D22" s="136">
        <v>4200</v>
      </c>
      <c r="E22" s="138"/>
      <c r="F22" s="136">
        <v>600</v>
      </c>
      <c r="G22" s="201"/>
      <c r="H22" s="134" t="s">
        <v>0</v>
      </c>
      <c r="I22" s="135" t="s">
        <v>25</v>
      </c>
      <c r="J22" s="136">
        <v>1000</v>
      </c>
      <c r="K22" s="138"/>
      <c r="L22" s="139"/>
      <c r="M22" s="201"/>
      <c r="N22" s="134" t="s">
        <v>0</v>
      </c>
      <c r="O22" s="135" t="s">
        <v>26</v>
      </c>
      <c r="P22" s="136">
        <v>1050</v>
      </c>
      <c r="Q22" s="138"/>
      <c r="R22" s="139"/>
      <c r="S22" s="137"/>
      <c r="T22" s="134" t="s">
        <v>0</v>
      </c>
      <c r="U22" s="135" t="s">
        <v>27</v>
      </c>
      <c r="V22" s="136">
        <v>1500</v>
      </c>
      <c r="W22" s="138"/>
      <c r="X22" s="139"/>
      <c r="Y22" s="137"/>
      <c r="Z22" s="331"/>
      <c r="AA22" s="332"/>
      <c r="AB22" s="332"/>
      <c r="AC22" s="332"/>
      <c r="AD22" s="332"/>
      <c r="AE22" s="333"/>
      <c r="AF22" s="182"/>
    </row>
    <row r="23" spans="2:32" s="133" customFormat="1" ht="15" customHeight="1">
      <c r="B23" s="142" t="s">
        <v>306</v>
      </c>
      <c r="C23" s="143" t="s">
        <v>1565</v>
      </c>
      <c r="D23" s="144" t="s">
        <v>1558</v>
      </c>
      <c r="E23" s="146"/>
      <c r="F23" s="144">
        <v>200</v>
      </c>
      <c r="G23" s="202"/>
      <c r="H23" s="142" t="s">
        <v>306</v>
      </c>
      <c r="I23" s="143" t="s">
        <v>196</v>
      </c>
      <c r="J23" s="144">
        <v>2800</v>
      </c>
      <c r="K23" s="146"/>
      <c r="L23" s="147"/>
      <c r="M23" s="202"/>
      <c r="N23" s="142" t="s">
        <v>306</v>
      </c>
      <c r="O23" s="143" t="s">
        <v>29</v>
      </c>
      <c r="P23" s="144">
        <v>600</v>
      </c>
      <c r="Q23" s="146"/>
      <c r="R23" s="147"/>
      <c r="S23" s="145"/>
      <c r="T23" s="142" t="s">
        <v>306</v>
      </c>
      <c r="U23" s="143" t="s">
        <v>46</v>
      </c>
      <c r="V23" s="144">
        <v>1950</v>
      </c>
      <c r="W23" s="146"/>
      <c r="X23" s="147"/>
      <c r="Y23" s="145"/>
      <c r="Z23" s="331"/>
      <c r="AA23" s="332"/>
      <c r="AB23" s="332"/>
      <c r="AC23" s="332"/>
      <c r="AD23" s="332"/>
      <c r="AE23" s="333"/>
      <c r="AF23" s="182"/>
    </row>
    <row r="24" spans="2:32" s="133" customFormat="1" ht="15" customHeight="1">
      <c r="B24" s="142" t="s">
        <v>307</v>
      </c>
      <c r="C24" s="143" t="s">
        <v>1234</v>
      </c>
      <c r="D24" s="144" t="s">
        <v>1232</v>
      </c>
      <c r="E24" s="146"/>
      <c r="F24" s="144"/>
      <c r="G24" s="202"/>
      <c r="H24" s="142" t="s">
        <v>307</v>
      </c>
      <c r="I24" s="143" t="s">
        <v>195</v>
      </c>
      <c r="J24" s="144">
        <v>1700</v>
      </c>
      <c r="K24" s="146"/>
      <c r="L24" s="147"/>
      <c r="M24" s="202"/>
      <c r="N24" s="142" t="s">
        <v>307</v>
      </c>
      <c r="O24" s="143" t="s">
        <v>32</v>
      </c>
      <c r="P24" s="144">
        <v>1300</v>
      </c>
      <c r="Q24" s="146"/>
      <c r="R24" s="147"/>
      <c r="S24" s="145"/>
      <c r="T24" s="142" t="s">
        <v>307</v>
      </c>
      <c r="U24" s="143" t="s">
        <v>47</v>
      </c>
      <c r="V24" s="144">
        <v>1600</v>
      </c>
      <c r="W24" s="146"/>
      <c r="X24" s="147"/>
      <c r="Y24" s="145"/>
      <c r="Z24" s="331"/>
      <c r="AA24" s="332"/>
      <c r="AB24" s="332"/>
      <c r="AC24" s="332"/>
      <c r="AD24" s="332"/>
      <c r="AE24" s="333"/>
      <c r="AF24" s="182"/>
    </row>
    <row r="25" spans="2:32" s="133" customFormat="1" ht="15" customHeight="1">
      <c r="B25" s="142" t="s">
        <v>308</v>
      </c>
      <c r="C25" s="143" t="s">
        <v>1488</v>
      </c>
      <c r="D25" s="144" t="s">
        <v>1486</v>
      </c>
      <c r="E25" s="146"/>
      <c r="F25" s="144"/>
      <c r="G25" s="202"/>
      <c r="H25" s="142" t="s">
        <v>308</v>
      </c>
      <c r="I25" s="143" t="s">
        <v>930</v>
      </c>
      <c r="J25" s="144" t="s">
        <v>931</v>
      </c>
      <c r="K25" s="146"/>
      <c r="L25" s="147"/>
      <c r="M25" s="202"/>
      <c r="N25" s="142" t="s">
        <v>308</v>
      </c>
      <c r="O25" s="143" t="s">
        <v>28</v>
      </c>
      <c r="P25" s="144">
        <v>450</v>
      </c>
      <c r="Q25" s="146"/>
      <c r="R25" s="147"/>
      <c r="S25" s="145"/>
      <c r="T25" s="142" t="s">
        <v>308</v>
      </c>
      <c r="U25" s="143" t="s">
        <v>34</v>
      </c>
      <c r="V25" s="144">
        <v>1550</v>
      </c>
      <c r="W25" s="146"/>
      <c r="X25" s="147"/>
      <c r="Y25" s="145"/>
      <c r="Z25" s="331"/>
      <c r="AA25" s="332"/>
      <c r="AB25" s="332"/>
      <c r="AC25" s="332"/>
      <c r="AD25" s="332"/>
      <c r="AE25" s="333"/>
      <c r="AF25" s="182"/>
    </row>
    <row r="26" spans="2:32" s="133" customFormat="1" ht="15" customHeight="1">
      <c r="B26" s="142" t="s">
        <v>309</v>
      </c>
      <c r="C26" s="143" t="s">
        <v>43</v>
      </c>
      <c r="D26" s="144">
        <v>5450</v>
      </c>
      <c r="E26" s="152"/>
      <c r="F26" s="151">
        <v>950</v>
      </c>
      <c r="G26" s="202"/>
      <c r="H26" s="142" t="s">
        <v>309</v>
      </c>
      <c r="I26" s="143" t="s">
        <v>33</v>
      </c>
      <c r="J26" s="144">
        <v>1350</v>
      </c>
      <c r="K26" s="152"/>
      <c r="L26" s="147"/>
      <c r="M26" s="202"/>
      <c r="N26" s="142" t="s">
        <v>309</v>
      </c>
      <c r="O26" s="143" t="s">
        <v>30</v>
      </c>
      <c r="P26" s="144">
        <v>1200</v>
      </c>
      <c r="Q26" s="152"/>
      <c r="R26" s="147"/>
      <c r="S26" s="145"/>
      <c r="T26" s="142" t="s">
        <v>309</v>
      </c>
      <c r="U26" s="143" t="s">
        <v>35</v>
      </c>
      <c r="V26" s="144">
        <v>1550</v>
      </c>
      <c r="W26" s="152"/>
      <c r="X26" s="147">
        <v>50</v>
      </c>
      <c r="Y26" s="202"/>
      <c r="Z26" s="331"/>
      <c r="AA26" s="332"/>
      <c r="AB26" s="332"/>
      <c r="AC26" s="332"/>
      <c r="AD26" s="332"/>
      <c r="AE26" s="333"/>
      <c r="AF26" s="182"/>
    </row>
    <row r="27" spans="2:32" s="133" customFormat="1" ht="15" customHeight="1">
      <c r="B27" s="142" t="s">
        <v>312</v>
      </c>
      <c r="C27" s="156" t="s">
        <v>1238</v>
      </c>
      <c r="D27" s="157" t="s">
        <v>910</v>
      </c>
      <c r="E27" s="210"/>
      <c r="F27" s="212"/>
      <c r="G27" s="211"/>
      <c r="H27" s="142" t="s">
        <v>312</v>
      </c>
      <c r="I27" s="156" t="s">
        <v>646</v>
      </c>
      <c r="J27" s="157">
        <v>2200</v>
      </c>
      <c r="K27" s="210"/>
      <c r="L27" s="158">
        <v>50</v>
      </c>
      <c r="M27" s="211"/>
      <c r="N27" s="142" t="s">
        <v>312</v>
      </c>
      <c r="O27" s="156" t="s">
        <v>31</v>
      </c>
      <c r="P27" s="157">
        <v>1150</v>
      </c>
      <c r="Q27" s="210"/>
      <c r="R27" s="158"/>
      <c r="S27" s="213"/>
      <c r="T27" s="142" t="s">
        <v>312</v>
      </c>
      <c r="U27" s="156"/>
      <c r="V27" s="157"/>
      <c r="W27" s="210"/>
      <c r="X27" s="158"/>
      <c r="Y27" s="213"/>
      <c r="Z27" s="331"/>
      <c r="AA27" s="332"/>
      <c r="AB27" s="332"/>
      <c r="AC27" s="332"/>
      <c r="AD27" s="332"/>
      <c r="AE27" s="333"/>
      <c r="AF27" s="182"/>
    </row>
    <row r="28" spans="2:32" s="133" customFormat="1" ht="15" customHeight="1">
      <c r="B28" s="142" t="s">
        <v>313</v>
      </c>
      <c r="C28" s="156" t="s">
        <v>1233</v>
      </c>
      <c r="D28" s="144" t="s">
        <v>1232</v>
      </c>
      <c r="E28" s="210"/>
      <c r="F28" s="212"/>
      <c r="G28" s="211"/>
      <c r="H28" s="142" t="s">
        <v>313</v>
      </c>
      <c r="I28" s="156"/>
      <c r="J28" s="157"/>
      <c r="K28" s="210"/>
      <c r="L28" s="158"/>
      <c r="M28" s="211"/>
      <c r="N28" s="142" t="s">
        <v>313</v>
      </c>
      <c r="O28" s="156" t="s">
        <v>33</v>
      </c>
      <c r="P28" s="157">
        <v>2150</v>
      </c>
      <c r="Q28" s="210"/>
      <c r="R28" s="158"/>
      <c r="S28" s="213"/>
      <c r="T28" s="142" t="s">
        <v>313</v>
      </c>
      <c r="U28" s="156" t="s">
        <v>932</v>
      </c>
      <c r="V28" s="157" t="s">
        <v>933</v>
      </c>
      <c r="W28" s="210"/>
      <c r="X28" s="158"/>
      <c r="Y28" s="213"/>
      <c r="Z28" s="331"/>
      <c r="AA28" s="332"/>
      <c r="AB28" s="332"/>
      <c r="AC28" s="332"/>
      <c r="AD28" s="332"/>
      <c r="AE28" s="333"/>
      <c r="AF28" s="182"/>
    </row>
    <row r="29" spans="2:32" s="133" customFormat="1" ht="15" customHeight="1">
      <c r="B29" s="205" t="s">
        <v>314</v>
      </c>
      <c r="C29" s="163"/>
      <c r="D29" s="164"/>
      <c r="E29" s="167"/>
      <c r="F29" s="165"/>
      <c r="G29" s="214"/>
      <c r="H29" s="205" t="s">
        <v>314</v>
      </c>
      <c r="I29" s="163"/>
      <c r="J29" s="164"/>
      <c r="K29" s="167"/>
      <c r="L29" s="165"/>
      <c r="M29" s="214"/>
      <c r="N29" s="205" t="s">
        <v>314</v>
      </c>
      <c r="O29" s="163"/>
      <c r="P29" s="164"/>
      <c r="Q29" s="167"/>
      <c r="R29" s="165"/>
      <c r="S29" s="215"/>
      <c r="T29" s="205" t="s">
        <v>314</v>
      </c>
      <c r="U29" s="163"/>
      <c r="V29" s="164"/>
      <c r="W29" s="167"/>
      <c r="X29" s="165"/>
      <c r="Y29" s="215"/>
      <c r="Z29" s="331"/>
      <c r="AA29" s="332"/>
      <c r="AB29" s="332"/>
      <c r="AC29" s="332"/>
      <c r="AD29" s="332"/>
      <c r="AE29" s="333"/>
      <c r="AF29" s="182"/>
    </row>
    <row r="30" spans="1:32" s="133" customFormat="1" ht="13.5" customHeight="1">
      <c r="A30" s="169"/>
      <c r="B30" s="208"/>
      <c r="C30" s="171" t="s">
        <v>986</v>
      </c>
      <c r="D30" s="172">
        <f>SUM(D22:D29)</f>
        <v>9650</v>
      </c>
      <c r="E30" s="172">
        <f>SUM(E22:E29)</f>
        <v>0</v>
      </c>
      <c r="F30" s="172">
        <f>SUM(F22:F29)</f>
        <v>1750</v>
      </c>
      <c r="G30" s="172">
        <f>SUM(G22:G29)</f>
        <v>0</v>
      </c>
      <c r="H30" s="208"/>
      <c r="I30" s="171" t="s">
        <v>986</v>
      </c>
      <c r="J30" s="172">
        <f>SUM(J22:J29)</f>
        <v>9050</v>
      </c>
      <c r="K30" s="172">
        <f>SUM(K22:K29)</f>
        <v>0</v>
      </c>
      <c r="L30" s="172">
        <f>SUM(L22:L29)</f>
        <v>50</v>
      </c>
      <c r="M30" s="172">
        <f>SUM(M22:M29)</f>
        <v>0</v>
      </c>
      <c r="N30" s="208"/>
      <c r="O30" s="171" t="s">
        <v>986</v>
      </c>
      <c r="P30" s="172">
        <f>SUM(P22:P29)</f>
        <v>7900</v>
      </c>
      <c r="Q30" s="172">
        <f>SUM(Q22:Q29)</f>
        <v>0</v>
      </c>
      <c r="R30" s="172">
        <f>SUM(R22:R29)</f>
        <v>0</v>
      </c>
      <c r="S30" s="172">
        <f>SUM(S22:S29)</f>
        <v>0</v>
      </c>
      <c r="T30" s="208"/>
      <c r="U30" s="171" t="s">
        <v>986</v>
      </c>
      <c r="V30" s="172">
        <f>SUM(V22:V29)</f>
        <v>8150</v>
      </c>
      <c r="W30" s="172">
        <f>SUM(W22:W29)</f>
        <v>0</v>
      </c>
      <c r="X30" s="172">
        <f>SUM(X22:X29)</f>
        <v>50</v>
      </c>
      <c r="Y30" s="172">
        <f>SUM(Y22:Y29)</f>
        <v>0</v>
      </c>
      <c r="Z30" s="334"/>
      <c r="AA30" s="335"/>
      <c r="AB30" s="335"/>
      <c r="AC30" s="335"/>
      <c r="AD30" s="335"/>
      <c r="AE30" s="336"/>
      <c r="AF30" s="182"/>
    </row>
    <row r="31" spans="2:31" ht="18" customHeight="1">
      <c r="B31" s="381" t="s">
        <v>936</v>
      </c>
      <c r="C31" s="381"/>
      <c r="D31" s="381"/>
      <c r="E31" s="116"/>
      <c r="F31" s="116"/>
      <c r="G31" s="116"/>
      <c r="H31" s="369" t="s">
        <v>297</v>
      </c>
      <c r="I31" s="369"/>
      <c r="J31" s="379">
        <f>D43+J43+P43+V43</f>
        <v>42250</v>
      </c>
      <c r="K31" s="379"/>
      <c r="L31" s="380">
        <f>F43+L43+R43+X43+AD43</f>
        <v>2150</v>
      </c>
      <c r="M31" s="380"/>
      <c r="N31" s="120"/>
      <c r="O31" s="175" t="s">
        <v>298</v>
      </c>
      <c r="P31" s="379">
        <f>E43+K43+Q43+W43</f>
        <v>0</v>
      </c>
      <c r="Q31" s="379"/>
      <c r="R31" s="380">
        <f>G43+M43+S43+Y43</f>
        <v>0</v>
      </c>
      <c r="S31" s="380"/>
      <c r="T31" s="120"/>
      <c r="U31" s="120"/>
      <c r="V31" s="120"/>
      <c r="W31" s="120"/>
      <c r="X31" s="209"/>
      <c r="Y31" s="209"/>
      <c r="Z31" s="216"/>
      <c r="AA31" s="217"/>
      <c r="AB31" s="275"/>
      <c r="AC31" s="169"/>
      <c r="AD31" s="169"/>
      <c r="AE31" s="169"/>
    </row>
    <row r="32" spans="2:32" ht="15" customHeight="1">
      <c r="B32" s="371" t="s">
        <v>299</v>
      </c>
      <c r="C32" s="372"/>
      <c r="D32" s="372"/>
      <c r="E32" s="372"/>
      <c r="F32" s="372"/>
      <c r="G32" s="373"/>
      <c r="H32" s="371" t="s">
        <v>300</v>
      </c>
      <c r="I32" s="372"/>
      <c r="J32" s="372"/>
      <c r="K32" s="372"/>
      <c r="L32" s="372"/>
      <c r="M32" s="373"/>
      <c r="N32" s="371" t="s">
        <v>301</v>
      </c>
      <c r="O32" s="372"/>
      <c r="P32" s="372"/>
      <c r="Q32" s="372"/>
      <c r="R32" s="372"/>
      <c r="S32" s="373"/>
      <c r="T32" s="371" t="s">
        <v>302</v>
      </c>
      <c r="U32" s="372"/>
      <c r="V32" s="372"/>
      <c r="W32" s="372"/>
      <c r="X32" s="372"/>
      <c r="Y32" s="373"/>
      <c r="Z32" s="357" t="s">
        <v>1036</v>
      </c>
      <c r="AA32" s="358"/>
      <c r="AB32" s="358"/>
      <c r="AC32" s="358"/>
      <c r="AD32" s="358"/>
      <c r="AE32" s="359"/>
      <c r="AF32" s="127"/>
    </row>
    <row r="33" spans="2:32" s="128" customFormat="1" ht="15" customHeight="1">
      <c r="B33" s="354"/>
      <c r="C33" s="337" t="s">
        <v>1016</v>
      </c>
      <c r="D33" s="337" t="s">
        <v>1015</v>
      </c>
      <c r="E33" s="338"/>
      <c r="F33" s="337" t="s">
        <v>987</v>
      </c>
      <c r="G33" s="365"/>
      <c r="H33" s="354"/>
      <c r="I33" s="337" t="s">
        <v>1016</v>
      </c>
      <c r="J33" s="337" t="s">
        <v>1015</v>
      </c>
      <c r="K33" s="338"/>
      <c r="L33" s="337" t="s">
        <v>987</v>
      </c>
      <c r="M33" s="365"/>
      <c r="N33" s="354"/>
      <c r="O33" s="337" t="s">
        <v>1016</v>
      </c>
      <c r="P33" s="337" t="s">
        <v>1015</v>
      </c>
      <c r="Q33" s="338"/>
      <c r="R33" s="337" t="s">
        <v>987</v>
      </c>
      <c r="S33" s="365"/>
      <c r="T33" s="354"/>
      <c r="U33" s="337" t="s">
        <v>1016</v>
      </c>
      <c r="V33" s="337" t="s">
        <v>1015</v>
      </c>
      <c r="W33" s="338"/>
      <c r="X33" s="337" t="s">
        <v>987</v>
      </c>
      <c r="Y33" s="365"/>
      <c r="Z33" s="382"/>
      <c r="AA33" s="383"/>
      <c r="AB33" s="383"/>
      <c r="AC33" s="383"/>
      <c r="AD33" s="383"/>
      <c r="AE33" s="384"/>
      <c r="AF33" s="177"/>
    </row>
    <row r="34" spans="1:32" s="128" customFormat="1" ht="13.5" customHeight="1">
      <c r="A34" s="130"/>
      <c r="B34" s="355"/>
      <c r="C34" s="352"/>
      <c r="D34" s="131" t="s">
        <v>297</v>
      </c>
      <c r="E34" s="132" t="s">
        <v>667</v>
      </c>
      <c r="F34" s="131" t="s">
        <v>297</v>
      </c>
      <c r="G34" s="132" t="s">
        <v>667</v>
      </c>
      <c r="H34" s="355"/>
      <c r="I34" s="352"/>
      <c r="J34" s="131" t="s">
        <v>297</v>
      </c>
      <c r="K34" s="132" t="s">
        <v>667</v>
      </c>
      <c r="L34" s="131" t="s">
        <v>297</v>
      </c>
      <c r="M34" s="132" t="s">
        <v>667</v>
      </c>
      <c r="N34" s="355"/>
      <c r="O34" s="352"/>
      <c r="P34" s="131" t="s">
        <v>297</v>
      </c>
      <c r="Q34" s="132" t="s">
        <v>667</v>
      </c>
      <c r="R34" s="131" t="s">
        <v>297</v>
      </c>
      <c r="S34" s="132" t="s">
        <v>667</v>
      </c>
      <c r="T34" s="355"/>
      <c r="U34" s="352"/>
      <c r="V34" s="131" t="s">
        <v>297</v>
      </c>
      <c r="W34" s="132" t="s">
        <v>667</v>
      </c>
      <c r="X34" s="131" t="s">
        <v>297</v>
      </c>
      <c r="Y34" s="132" t="s">
        <v>667</v>
      </c>
      <c r="Z34" s="331"/>
      <c r="AA34" s="332"/>
      <c r="AB34" s="332"/>
      <c r="AC34" s="332"/>
      <c r="AD34" s="332"/>
      <c r="AE34" s="333"/>
      <c r="AF34" s="177"/>
    </row>
    <row r="35" spans="2:32" s="133" customFormat="1" ht="15" customHeight="1">
      <c r="B35" s="134" t="s">
        <v>0</v>
      </c>
      <c r="C35" s="135" t="s">
        <v>1335</v>
      </c>
      <c r="D35" s="136" t="s">
        <v>1336</v>
      </c>
      <c r="E35" s="138"/>
      <c r="F35" s="136"/>
      <c r="G35" s="201"/>
      <c r="H35" s="134" t="s">
        <v>0</v>
      </c>
      <c r="I35" s="135" t="s">
        <v>188</v>
      </c>
      <c r="J35" s="136">
        <v>4100</v>
      </c>
      <c r="K35" s="138"/>
      <c r="L35" s="139"/>
      <c r="M35" s="137"/>
      <c r="N35" s="134" t="s">
        <v>0</v>
      </c>
      <c r="O35" s="135" t="s">
        <v>37</v>
      </c>
      <c r="P35" s="136">
        <v>5000</v>
      </c>
      <c r="Q35" s="138"/>
      <c r="R35" s="139"/>
      <c r="S35" s="137"/>
      <c r="T35" s="134" t="s">
        <v>0</v>
      </c>
      <c r="U35" s="135" t="s">
        <v>1323</v>
      </c>
      <c r="V35" s="136" t="s">
        <v>1325</v>
      </c>
      <c r="W35" s="138"/>
      <c r="X35" s="136"/>
      <c r="Y35" s="201"/>
      <c r="Z35" s="331"/>
      <c r="AA35" s="332"/>
      <c r="AB35" s="332"/>
      <c r="AC35" s="332"/>
      <c r="AD35" s="332"/>
      <c r="AE35" s="333"/>
      <c r="AF35" s="182"/>
    </row>
    <row r="36" spans="2:32" s="133" customFormat="1" ht="15" customHeight="1">
      <c r="B36" s="142" t="s">
        <v>306</v>
      </c>
      <c r="C36" s="143" t="s">
        <v>39</v>
      </c>
      <c r="D36" s="144">
        <v>1100</v>
      </c>
      <c r="E36" s="146"/>
      <c r="F36" s="144">
        <v>150</v>
      </c>
      <c r="G36" s="202"/>
      <c r="H36" s="142" t="s">
        <v>306</v>
      </c>
      <c r="I36" s="143" t="s">
        <v>39</v>
      </c>
      <c r="J36" s="144">
        <v>1150</v>
      </c>
      <c r="K36" s="146"/>
      <c r="L36" s="147"/>
      <c r="M36" s="145"/>
      <c r="N36" s="142" t="s">
        <v>306</v>
      </c>
      <c r="O36" s="143" t="s">
        <v>1201</v>
      </c>
      <c r="P36" s="144">
        <v>450</v>
      </c>
      <c r="Q36" s="146"/>
      <c r="R36" s="147"/>
      <c r="S36" s="145"/>
      <c r="T36" s="142" t="s">
        <v>306</v>
      </c>
      <c r="U36" s="143" t="s">
        <v>1324</v>
      </c>
      <c r="V36" s="144" t="s">
        <v>1325</v>
      </c>
      <c r="W36" s="146"/>
      <c r="X36" s="144"/>
      <c r="Y36" s="202"/>
      <c r="Z36" s="331"/>
      <c r="AA36" s="332"/>
      <c r="AB36" s="332"/>
      <c r="AC36" s="332"/>
      <c r="AD36" s="332"/>
      <c r="AE36" s="333"/>
      <c r="AF36" s="182"/>
    </row>
    <row r="37" spans="2:32" s="133" customFormat="1" ht="15" customHeight="1">
      <c r="B37" s="142" t="s">
        <v>307</v>
      </c>
      <c r="C37" s="143" t="s">
        <v>1337</v>
      </c>
      <c r="D37" s="144">
        <v>2850</v>
      </c>
      <c r="E37" s="146"/>
      <c r="F37" s="144">
        <v>350</v>
      </c>
      <c r="G37" s="202"/>
      <c r="H37" s="142" t="s">
        <v>307</v>
      </c>
      <c r="I37" s="143" t="s">
        <v>38</v>
      </c>
      <c r="J37" s="144">
        <v>400</v>
      </c>
      <c r="K37" s="146"/>
      <c r="L37" s="147"/>
      <c r="M37" s="145"/>
      <c r="N37" s="142" t="s">
        <v>307</v>
      </c>
      <c r="O37" s="143" t="s">
        <v>937</v>
      </c>
      <c r="P37" s="144">
        <v>800</v>
      </c>
      <c r="Q37" s="146"/>
      <c r="R37" s="147"/>
      <c r="S37" s="145"/>
      <c r="T37" s="142" t="s">
        <v>307</v>
      </c>
      <c r="U37" s="143" t="s">
        <v>44</v>
      </c>
      <c r="V37" s="144">
        <v>2600</v>
      </c>
      <c r="W37" s="146"/>
      <c r="X37" s="144">
        <v>250</v>
      </c>
      <c r="Y37" s="202"/>
      <c r="Z37" s="331"/>
      <c r="AA37" s="332"/>
      <c r="AB37" s="332"/>
      <c r="AC37" s="332"/>
      <c r="AD37" s="332"/>
      <c r="AE37" s="333"/>
      <c r="AF37" s="182"/>
    </row>
    <row r="38" spans="2:32" s="133" customFormat="1" ht="15" customHeight="1">
      <c r="B38" s="142" t="s">
        <v>308</v>
      </c>
      <c r="C38" s="143" t="s">
        <v>1502</v>
      </c>
      <c r="D38" s="144">
        <v>1500</v>
      </c>
      <c r="E38" s="146"/>
      <c r="F38" s="144">
        <v>300</v>
      </c>
      <c r="G38" s="202"/>
      <c r="H38" s="142" t="s">
        <v>308</v>
      </c>
      <c r="I38" s="143"/>
      <c r="J38" s="144"/>
      <c r="K38" s="146"/>
      <c r="L38" s="147"/>
      <c r="M38" s="145"/>
      <c r="N38" s="142" t="s">
        <v>308</v>
      </c>
      <c r="O38" s="143"/>
      <c r="P38" s="144"/>
      <c r="Q38" s="146"/>
      <c r="R38" s="147"/>
      <c r="S38" s="145"/>
      <c r="T38" s="142" t="s">
        <v>308</v>
      </c>
      <c r="U38" s="143" t="s">
        <v>40</v>
      </c>
      <c r="V38" s="144">
        <v>4850</v>
      </c>
      <c r="W38" s="146"/>
      <c r="X38" s="144">
        <v>350</v>
      </c>
      <c r="Y38" s="202"/>
      <c r="Z38" s="331"/>
      <c r="AA38" s="332"/>
      <c r="AB38" s="332"/>
      <c r="AC38" s="332"/>
      <c r="AD38" s="332"/>
      <c r="AE38" s="333"/>
      <c r="AF38" s="182"/>
    </row>
    <row r="39" spans="2:32" s="133" customFormat="1" ht="15" customHeight="1">
      <c r="B39" s="142" t="s">
        <v>309</v>
      </c>
      <c r="C39" s="143" t="s">
        <v>1244</v>
      </c>
      <c r="D39" s="144" t="s">
        <v>1243</v>
      </c>
      <c r="E39" s="152"/>
      <c r="F39" s="151"/>
      <c r="G39" s="202"/>
      <c r="H39" s="142" t="s">
        <v>309</v>
      </c>
      <c r="I39" s="143" t="s">
        <v>45</v>
      </c>
      <c r="J39" s="144">
        <v>1450</v>
      </c>
      <c r="K39" s="152"/>
      <c r="L39" s="147"/>
      <c r="M39" s="145"/>
      <c r="N39" s="142" t="s">
        <v>309</v>
      </c>
      <c r="O39" s="143" t="s">
        <v>257</v>
      </c>
      <c r="P39" s="144">
        <v>2750</v>
      </c>
      <c r="Q39" s="152"/>
      <c r="R39" s="147"/>
      <c r="S39" s="145"/>
      <c r="T39" s="142" t="s">
        <v>309</v>
      </c>
      <c r="U39" s="143" t="s">
        <v>36</v>
      </c>
      <c r="V39" s="144">
        <v>3350</v>
      </c>
      <c r="W39" s="152"/>
      <c r="X39" s="151">
        <v>200</v>
      </c>
      <c r="Y39" s="202"/>
      <c r="Z39" s="331"/>
      <c r="AA39" s="332"/>
      <c r="AB39" s="332"/>
      <c r="AC39" s="332"/>
      <c r="AD39" s="332"/>
      <c r="AE39" s="333"/>
      <c r="AF39" s="182"/>
    </row>
    <row r="40" spans="2:32" s="133" customFormat="1" ht="15" customHeight="1">
      <c r="B40" s="142" t="s">
        <v>312</v>
      </c>
      <c r="C40" s="156" t="s">
        <v>1501</v>
      </c>
      <c r="D40" s="157">
        <v>1950</v>
      </c>
      <c r="E40" s="210"/>
      <c r="F40" s="212">
        <v>400</v>
      </c>
      <c r="G40" s="211"/>
      <c r="H40" s="142" t="s">
        <v>312</v>
      </c>
      <c r="I40" s="156" t="s">
        <v>41</v>
      </c>
      <c r="J40" s="157">
        <v>1050</v>
      </c>
      <c r="K40" s="210"/>
      <c r="L40" s="158"/>
      <c r="M40" s="213"/>
      <c r="N40" s="142" t="s">
        <v>312</v>
      </c>
      <c r="O40" s="156" t="s">
        <v>42</v>
      </c>
      <c r="P40" s="157">
        <v>2150</v>
      </c>
      <c r="Q40" s="210"/>
      <c r="R40" s="158"/>
      <c r="S40" s="213"/>
      <c r="T40" s="142" t="s">
        <v>312</v>
      </c>
      <c r="U40" s="156" t="s">
        <v>569</v>
      </c>
      <c r="V40" s="157">
        <v>1700</v>
      </c>
      <c r="W40" s="210"/>
      <c r="X40" s="212">
        <v>150</v>
      </c>
      <c r="Y40" s="211"/>
      <c r="Z40" s="331"/>
      <c r="AA40" s="332"/>
      <c r="AB40" s="332"/>
      <c r="AC40" s="332"/>
      <c r="AD40" s="332"/>
      <c r="AE40" s="333"/>
      <c r="AF40" s="182"/>
    </row>
    <row r="41" spans="2:32" s="133" customFormat="1" ht="15" customHeight="1">
      <c r="B41" s="142" t="s">
        <v>313</v>
      </c>
      <c r="C41" s="156"/>
      <c r="D41" s="157"/>
      <c r="E41" s="210"/>
      <c r="F41" s="158"/>
      <c r="G41" s="211"/>
      <c r="H41" s="142" t="s">
        <v>313</v>
      </c>
      <c r="I41" s="156" t="s">
        <v>649</v>
      </c>
      <c r="J41" s="157">
        <v>3050</v>
      </c>
      <c r="K41" s="210"/>
      <c r="L41" s="158"/>
      <c r="M41" s="213"/>
      <c r="N41" s="142" t="s">
        <v>313</v>
      </c>
      <c r="O41" s="156"/>
      <c r="P41" s="157"/>
      <c r="Q41" s="210"/>
      <c r="R41" s="158"/>
      <c r="S41" s="213"/>
      <c r="T41" s="142" t="s">
        <v>313</v>
      </c>
      <c r="U41" s="156" t="s">
        <v>1537</v>
      </c>
      <c r="V41" s="157" t="s">
        <v>1531</v>
      </c>
      <c r="W41" s="210"/>
      <c r="X41" s="158"/>
      <c r="Y41" s="211"/>
      <c r="Z41" s="331"/>
      <c r="AA41" s="332"/>
      <c r="AB41" s="332"/>
      <c r="AC41" s="332"/>
      <c r="AD41" s="332"/>
      <c r="AE41" s="333"/>
      <c r="AF41" s="182"/>
    </row>
    <row r="42" spans="2:32" s="133" customFormat="1" ht="15" customHeight="1">
      <c r="B42" s="205" t="s">
        <v>314</v>
      </c>
      <c r="C42" s="163"/>
      <c r="D42" s="164"/>
      <c r="E42" s="167"/>
      <c r="F42" s="165"/>
      <c r="G42" s="214"/>
      <c r="H42" s="205" t="s">
        <v>314</v>
      </c>
      <c r="I42" s="163"/>
      <c r="J42" s="164"/>
      <c r="K42" s="167"/>
      <c r="L42" s="165"/>
      <c r="M42" s="215"/>
      <c r="N42" s="205" t="s">
        <v>314</v>
      </c>
      <c r="O42" s="163"/>
      <c r="P42" s="164"/>
      <c r="Q42" s="167"/>
      <c r="R42" s="165"/>
      <c r="S42" s="215"/>
      <c r="T42" s="205" t="s">
        <v>314</v>
      </c>
      <c r="U42" s="163"/>
      <c r="V42" s="164"/>
      <c r="W42" s="167"/>
      <c r="X42" s="165"/>
      <c r="Y42" s="214"/>
      <c r="Z42" s="331"/>
      <c r="AA42" s="332"/>
      <c r="AB42" s="332"/>
      <c r="AC42" s="332"/>
      <c r="AD42" s="332"/>
      <c r="AE42" s="333"/>
      <c r="AF42" s="182"/>
    </row>
    <row r="43" spans="1:32" s="133" customFormat="1" ht="13.5" customHeight="1">
      <c r="A43" s="169"/>
      <c r="B43" s="208"/>
      <c r="C43" s="171" t="s">
        <v>986</v>
      </c>
      <c r="D43" s="172">
        <f>SUM(D35:D42)</f>
        <v>7400</v>
      </c>
      <c r="E43" s="172">
        <f>SUM(E35:E42)</f>
        <v>0</v>
      </c>
      <c r="F43" s="172">
        <f>SUM(F35:F42)</f>
        <v>1200</v>
      </c>
      <c r="G43" s="172">
        <f>SUM(G35:G42)</f>
        <v>0</v>
      </c>
      <c r="H43" s="208"/>
      <c r="I43" s="171" t="s">
        <v>986</v>
      </c>
      <c r="J43" s="172">
        <f>SUM(J35:J42)</f>
        <v>11200</v>
      </c>
      <c r="K43" s="172">
        <f>SUM(K35:K42)</f>
        <v>0</v>
      </c>
      <c r="L43" s="172">
        <f>SUM(L35:L42)</f>
        <v>0</v>
      </c>
      <c r="M43" s="172">
        <f>SUM(M35:M42)</f>
        <v>0</v>
      </c>
      <c r="N43" s="208"/>
      <c r="O43" s="171" t="s">
        <v>986</v>
      </c>
      <c r="P43" s="172">
        <f>SUM(P35:P42)</f>
        <v>11150</v>
      </c>
      <c r="Q43" s="172">
        <f>SUM(Q35:Q42)</f>
        <v>0</v>
      </c>
      <c r="R43" s="172">
        <f>SUM(R35:R42)</f>
        <v>0</v>
      </c>
      <c r="S43" s="172">
        <f>SUM(S35:S42)</f>
        <v>0</v>
      </c>
      <c r="T43" s="208"/>
      <c r="U43" s="171" t="s">
        <v>986</v>
      </c>
      <c r="V43" s="172">
        <f>SUM(V35:V42)</f>
        <v>12500</v>
      </c>
      <c r="W43" s="172">
        <f>SUM(W35:W42)</f>
        <v>0</v>
      </c>
      <c r="X43" s="172">
        <f>SUM(X35:X42)</f>
        <v>950</v>
      </c>
      <c r="Y43" s="172">
        <f>SUM(Y35:Y42)</f>
        <v>0</v>
      </c>
      <c r="Z43" s="334"/>
      <c r="AA43" s="335"/>
      <c r="AB43" s="335"/>
      <c r="AC43" s="335"/>
      <c r="AD43" s="335"/>
      <c r="AE43" s="336"/>
      <c r="AF43" s="182"/>
    </row>
    <row r="44" spans="2:31" ht="18" customHeight="1">
      <c r="B44" s="381" t="s">
        <v>1198</v>
      </c>
      <c r="C44" s="381"/>
      <c r="D44" s="381"/>
      <c r="E44" s="116"/>
      <c r="F44" s="116"/>
      <c r="G44" s="116"/>
      <c r="H44" s="369" t="s">
        <v>297</v>
      </c>
      <c r="I44" s="369"/>
      <c r="J44" s="379">
        <f>D49+J49+P49+V49</f>
        <v>6400</v>
      </c>
      <c r="K44" s="379"/>
      <c r="L44" s="380">
        <f>F49+L49+R49+X49+AD49</f>
        <v>650</v>
      </c>
      <c r="M44" s="380"/>
      <c r="N44" s="120"/>
      <c r="O44" s="175" t="s">
        <v>298</v>
      </c>
      <c r="P44" s="379">
        <f>E49+K49+Q49+W49</f>
        <v>0</v>
      </c>
      <c r="Q44" s="379"/>
      <c r="R44" s="380">
        <f>G49+M49+S49+Y49</f>
        <v>0</v>
      </c>
      <c r="S44" s="380"/>
      <c r="T44" s="120"/>
      <c r="U44" s="120"/>
      <c r="V44" s="120"/>
      <c r="W44" s="120"/>
      <c r="X44" s="209"/>
      <c r="Y44" s="209"/>
      <c r="Z44" s="229"/>
      <c r="AA44" s="217"/>
      <c r="AB44" s="275"/>
      <c r="AC44" s="169"/>
      <c r="AD44" s="169"/>
      <c r="AE44" s="169"/>
    </row>
    <row r="45" spans="2:32" ht="15" customHeight="1">
      <c r="B45" s="371" t="s">
        <v>299</v>
      </c>
      <c r="C45" s="372"/>
      <c r="D45" s="372"/>
      <c r="E45" s="372"/>
      <c r="F45" s="372"/>
      <c r="G45" s="373"/>
      <c r="H45" s="371" t="s">
        <v>300</v>
      </c>
      <c r="I45" s="372"/>
      <c r="J45" s="372"/>
      <c r="K45" s="372"/>
      <c r="L45" s="372"/>
      <c r="M45" s="373"/>
      <c r="N45" s="371" t="s">
        <v>301</v>
      </c>
      <c r="O45" s="372"/>
      <c r="P45" s="372"/>
      <c r="Q45" s="372"/>
      <c r="R45" s="372"/>
      <c r="S45" s="373"/>
      <c r="T45" s="371" t="s">
        <v>302</v>
      </c>
      <c r="U45" s="372"/>
      <c r="V45" s="372"/>
      <c r="W45" s="372"/>
      <c r="X45" s="372"/>
      <c r="Y45" s="373"/>
      <c r="Z45" s="357" t="s">
        <v>1036</v>
      </c>
      <c r="AA45" s="358"/>
      <c r="AB45" s="358"/>
      <c r="AC45" s="358"/>
      <c r="AD45" s="358"/>
      <c r="AE45" s="359"/>
      <c r="AF45" s="127"/>
    </row>
    <row r="46" spans="2:32" s="128" customFormat="1" ht="15" customHeight="1">
      <c r="B46" s="354"/>
      <c r="C46" s="337" t="s">
        <v>1016</v>
      </c>
      <c r="D46" s="337" t="s">
        <v>1015</v>
      </c>
      <c r="E46" s="338"/>
      <c r="F46" s="337" t="s">
        <v>987</v>
      </c>
      <c r="G46" s="365"/>
      <c r="H46" s="354"/>
      <c r="I46" s="337" t="s">
        <v>1016</v>
      </c>
      <c r="J46" s="337" t="s">
        <v>1015</v>
      </c>
      <c r="K46" s="338"/>
      <c r="L46" s="337" t="s">
        <v>987</v>
      </c>
      <c r="M46" s="365"/>
      <c r="N46" s="354"/>
      <c r="O46" s="337" t="s">
        <v>1016</v>
      </c>
      <c r="P46" s="337" t="s">
        <v>1015</v>
      </c>
      <c r="Q46" s="338"/>
      <c r="R46" s="337" t="s">
        <v>987</v>
      </c>
      <c r="S46" s="365"/>
      <c r="T46" s="354"/>
      <c r="U46" s="337" t="s">
        <v>1016</v>
      </c>
      <c r="V46" s="337" t="s">
        <v>1015</v>
      </c>
      <c r="W46" s="338"/>
      <c r="X46" s="337" t="s">
        <v>987</v>
      </c>
      <c r="Y46" s="365"/>
      <c r="Z46" s="382"/>
      <c r="AA46" s="383"/>
      <c r="AB46" s="383"/>
      <c r="AC46" s="383"/>
      <c r="AD46" s="383"/>
      <c r="AE46" s="384"/>
      <c r="AF46" s="177"/>
    </row>
    <row r="47" spans="1:32" s="128" customFormat="1" ht="13.5" customHeight="1">
      <c r="A47" s="130"/>
      <c r="B47" s="355"/>
      <c r="C47" s="352"/>
      <c r="D47" s="131" t="s">
        <v>297</v>
      </c>
      <c r="E47" s="132" t="s">
        <v>667</v>
      </c>
      <c r="F47" s="131" t="s">
        <v>297</v>
      </c>
      <c r="G47" s="132" t="s">
        <v>667</v>
      </c>
      <c r="H47" s="355"/>
      <c r="I47" s="352"/>
      <c r="J47" s="131" t="s">
        <v>297</v>
      </c>
      <c r="K47" s="132" t="s">
        <v>667</v>
      </c>
      <c r="L47" s="131" t="s">
        <v>297</v>
      </c>
      <c r="M47" s="132" t="s">
        <v>667</v>
      </c>
      <c r="N47" s="355"/>
      <c r="O47" s="352"/>
      <c r="P47" s="131" t="s">
        <v>297</v>
      </c>
      <c r="Q47" s="132" t="s">
        <v>667</v>
      </c>
      <c r="R47" s="131" t="s">
        <v>297</v>
      </c>
      <c r="S47" s="132" t="s">
        <v>667</v>
      </c>
      <c r="T47" s="355"/>
      <c r="U47" s="352"/>
      <c r="V47" s="131" t="s">
        <v>297</v>
      </c>
      <c r="W47" s="132" t="s">
        <v>667</v>
      </c>
      <c r="X47" s="131" t="s">
        <v>297</v>
      </c>
      <c r="Y47" s="132" t="s">
        <v>667</v>
      </c>
      <c r="Z47" s="331"/>
      <c r="AA47" s="332"/>
      <c r="AB47" s="332"/>
      <c r="AC47" s="332"/>
      <c r="AD47" s="332"/>
      <c r="AE47" s="333"/>
      <c r="AF47" s="177"/>
    </row>
    <row r="48" spans="2:32" s="133" customFormat="1" ht="15" customHeight="1">
      <c r="B48" s="219" t="s">
        <v>0</v>
      </c>
      <c r="C48" s="220" t="s">
        <v>1199</v>
      </c>
      <c r="D48" s="221">
        <v>800</v>
      </c>
      <c r="E48" s="226"/>
      <c r="F48" s="225">
        <v>400</v>
      </c>
      <c r="G48" s="226"/>
      <c r="H48" s="219" t="s">
        <v>0</v>
      </c>
      <c r="I48" s="220" t="s">
        <v>1200</v>
      </c>
      <c r="J48" s="221">
        <v>1550</v>
      </c>
      <c r="K48" s="226"/>
      <c r="L48" s="225">
        <v>250</v>
      </c>
      <c r="M48" s="226"/>
      <c r="N48" s="219" t="s">
        <v>0</v>
      </c>
      <c r="O48" s="220" t="s">
        <v>1199</v>
      </c>
      <c r="P48" s="221">
        <v>1650</v>
      </c>
      <c r="Q48" s="226"/>
      <c r="R48" s="225"/>
      <c r="S48" s="224"/>
      <c r="T48" s="219" t="s">
        <v>0</v>
      </c>
      <c r="U48" s="220" t="s">
        <v>1199</v>
      </c>
      <c r="V48" s="221">
        <v>2400</v>
      </c>
      <c r="W48" s="226"/>
      <c r="X48" s="225"/>
      <c r="Y48" s="227"/>
      <c r="Z48" s="331"/>
      <c r="AA48" s="332"/>
      <c r="AB48" s="332"/>
      <c r="AC48" s="332"/>
      <c r="AD48" s="332"/>
      <c r="AE48" s="333"/>
      <c r="AF48" s="182"/>
    </row>
    <row r="49" spans="1:32" s="133" customFormat="1" ht="13.5" customHeight="1">
      <c r="A49" s="169"/>
      <c r="B49" s="208"/>
      <c r="C49" s="171" t="s">
        <v>986</v>
      </c>
      <c r="D49" s="172">
        <f>D48</f>
        <v>800</v>
      </c>
      <c r="E49" s="172">
        <f>E48</f>
        <v>0</v>
      </c>
      <c r="F49" s="172">
        <f>F48</f>
        <v>400</v>
      </c>
      <c r="G49" s="172">
        <f>G48</f>
        <v>0</v>
      </c>
      <c r="H49" s="208"/>
      <c r="I49" s="171" t="s">
        <v>986</v>
      </c>
      <c r="J49" s="172">
        <f>J48</f>
        <v>1550</v>
      </c>
      <c r="K49" s="172">
        <f>K48</f>
        <v>0</v>
      </c>
      <c r="L49" s="172">
        <f>L48</f>
        <v>250</v>
      </c>
      <c r="M49" s="172">
        <f>M48</f>
        <v>0</v>
      </c>
      <c r="N49" s="208"/>
      <c r="O49" s="171" t="s">
        <v>986</v>
      </c>
      <c r="P49" s="172">
        <f>P48</f>
        <v>1650</v>
      </c>
      <c r="Q49" s="172">
        <f>Q48</f>
        <v>0</v>
      </c>
      <c r="R49" s="172">
        <f>R48</f>
        <v>0</v>
      </c>
      <c r="S49" s="172">
        <f>S48</f>
        <v>0</v>
      </c>
      <c r="T49" s="208"/>
      <c r="U49" s="171" t="s">
        <v>986</v>
      </c>
      <c r="V49" s="172">
        <f>V48</f>
        <v>2400</v>
      </c>
      <c r="W49" s="172">
        <f>W48</f>
        <v>0</v>
      </c>
      <c r="X49" s="172">
        <f>X48</f>
        <v>0</v>
      </c>
      <c r="Y49" s="172">
        <f>Y48</f>
        <v>0</v>
      </c>
      <c r="Z49" s="334"/>
      <c r="AA49" s="335"/>
      <c r="AB49" s="335"/>
      <c r="AC49" s="335"/>
      <c r="AD49" s="335"/>
      <c r="AE49" s="336"/>
      <c r="AF49" s="182"/>
    </row>
    <row r="50" spans="2:31" s="193" customFormat="1" ht="13.5" customHeight="1">
      <c r="B50" s="194" t="s">
        <v>242</v>
      </c>
      <c r="AA50" s="196"/>
      <c r="AB50" s="196"/>
      <c r="AC50" s="196"/>
      <c r="AD50" s="19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66">
    <mergeCell ref="R46:S46"/>
    <mergeCell ref="T46:T47"/>
    <mergeCell ref="U46:U47"/>
    <mergeCell ref="V46:W46"/>
    <mergeCell ref="X46:Y46"/>
    <mergeCell ref="AD51:AE51"/>
    <mergeCell ref="Z48:AE48"/>
    <mergeCell ref="Z49:AE49"/>
    <mergeCell ref="Z47:AE47"/>
    <mergeCell ref="I46:I47"/>
    <mergeCell ref="J46:K46"/>
    <mergeCell ref="L46:M46"/>
    <mergeCell ref="N46:N47"/>
    <mergeCell ref="O46:O47"/>
    <mergeCell ref="P46:Q46"/>
    <mergeCell ref="B45:G45"/>
    <mergeCell ref="H45:M45"/>
    <mergeCell ref="N45:S45"/>
    <mergeCell ref="T45:Y45"/>
    <mergeCell ref="Z45:AE45"/>
    <mergeCell ref="B46:B47"/>
    <mergeCell ref="C46:C47"/>
    <mergeCell ref="D46:E46"/>
    <mergeCell ref="F46:G46"/>
    <mergeCell ref="H46:H47"/>
    <mergeCell ref="T33:T34"/>
    <mergeCell ref="U33:U34"/>
    <mergeCell ref="V33:W33"/>
    <mergeCell ref="X33:Y33"/>
    <mergeCell ref="B44:D44"/>
    <mergeCell ref="H44:I44"/>
    <mergeCell ref="J44:K44"/>
    <mergeCell ref="L44:M44"/>
    <mergeCell ref="P44:Q44"/>
    <mergeCell ref="R44:S44"/>
    <mergeCell ref="J33:K33"/>
    <mergeCell ref="L33:M33"/>
    <mergeCell ref="N33:N34"/>
    <mergeCell ref="O33:O34"/>
    <mergeCell ref="P33:Q33"/>
    <mergeCell ref="R33:S33"/>
    <mergeCell ref="B33:B34"/>
    <mergeCell ref="C33:C34"/>
    <mergeCell ref="D33:E33"/>
    <mergeCell ref="F33:G33"/>
    <mergeCell ref="H33:H34"/>
    <mergeCell ref="I33:I34"/>
    <mergeCell ref="R31:S31"/>
    <mergeCell ref="B32:G32"/>
    <mergeCell ref="H32:M32"/>
    <mergeCell ref="N32:S32"/>
    <mergeCell ref="T32:Y32"/>
    <mergeCell ref="Z32:AE32"/>
    <mergeCell ref="R20:S20"/>
    <mergeCell ref="T20:T21"/>
    <mergeCell ref="U20:U21"/>
    <mergeCell ref="V20:W20"/>
    <mergeCell ref="X20:Y20"/>
    <mergeCell ref="B31:D31"/>
    <mergeCell ref="H31:I31"/>
    <mergeCell ref="J31:K31"/>
    <mergeCell ref="L31:M31"/>
    <mergeCell ref="P31:Q31"/>
    <mergeCell ref="I20:I21"/>
    <mergeCell ref="J20:K20"/>
    <mergeCell ref="L20:M20"/>
    <mergeCell ref="N20:N21"/>
    <mergeCell ref="O20:O21"/>
    <mergeCell ref="P20:Q20"/>
    <mergeCell ref="B19:G19"/>
    <mergeCell ref="H19:M19"/>
    <mergeCell ref="N19:S19"/>
    <mergeCell ref="T19:Y19"/>
    <mergeCell ref="Z19:AE19"/>
    <mergeCell ref="B20:B21"/>
    <mergeCell ref="C20:C21"/>
    <mergeCell ref="D20:E20"/>
    <mergeCell ref="F20:G20"/>
    <mergeCell ref="H20:H21"/>
    <mergeCell ref="X7:Y7"/>
    <mergeCell ref="B18:D18"/>
    <mergeCell ref="H18:I18"/>
    <mergeCell ref="J18:K18"/>
    <mergeCell ref="L18:M18"/>
    <mergeCell ref="P18:Q18"/>
    <mergeCell ref="R18:S18"/>
    <mergeCell ref="O7:O8"/>
    <mergeCell ref="P7:Q7"/>
    <mergeCell ref="R7:S7"/>
    <mergeCell ref="T7:T8"/>
    <mergeCell ref="U7:U8"/>
    <mergeCell ref="V7:W7"/>
    <mergeCell ref="B7:B8"/>
    <mergeCell ref="C7:C8"/>
    <mergeCell ref="D7:E7"/>
    <mergeCell ref="F7:G7"/>
    <mergeCell ref="H7:H8"/>
    <mergeCell ref="I7:I8"/>
    <mergeCell ref="B6:G6"/>
    <mergeCell ref="H6:M6"/>
    <mergeCell ref="N6:S6"/>
    <mergeCell ref="T6:Y6"/>
    <mergeCell ref="Z6:AE6"/>
    <mergeCell ref="B5:D5"/>
    <mergeCell ref="H5:I5"/>
    <mergeCell ref="J5:K5"/>
    <mergeCell ref="L5:M5"/>
    <mergeCell ref="P5:Q5"/>
    <mergeCell ref="AA3:AC3"/>
    <mergeCell ref="AD3:AE3"/>
    <mergeCell ref="AD4:AE4"/>
    <mergeCell ref="U5:V5"/>
    <mergeCell ref="W5:Z5"/>
    <mergeCell ref="T4:W4"/>
    <mergeCell ref="X4:Z4"/>
    <mergeCell ref="AA4:AC4"/>
    <mergeCell ref="AC55:AD55"/>
    <mergeCell ref="A1:C1"/>
    <mergeCell ref="B3:D4"/>
    <mergeCell ref="E3:F3"/>
    <mergeCell ref="G3:I3"/>
    <mergeCell ref="J3:S3"/>
    <mergeCell ref="T3:V3"/>
    <mergeCell ref="E4:F4"/>
    <mergeCell ref="G4:I4"/>
    <mergeCell ref="X3:Z3"/>
    <mergeCell ref="J4:S4"/>
    <mergeCell ref="Z7:AE7"/>
    <mergeCell ref="Z8:AE8"/>
    <mergeCell ref="Z9:AE9"/>
    <mergeCell ref="Z10:AE10"/>
    <mergeCell ref="Z11:AE11"/>
    <mergeCell ref="R5:S5"/>
    <mergeCell ref="J7:K7"/>
    <mergeCell ref="L7:M7"/>
    <mergeCell ref="N7:N8"/>
    <mergeCell ref="Z12:AE12"/>
    <mergeCell ref="Z13:AE13"/>
    <mergeCell ref="Z14:AE14"/>
    <mergeCell ref="Z15:AE15"/>
    <mergeCell ref="Z16:AE16"/>
    <mergeCell ref="Z17:AE17"/>
    <mergeCell ref="Z30:AE30"/>
    <mergeCell ref="Z33:AE33"/>
    <mergeCell ref="Z20:AE20"/>
    <mergeCell ref="Z21:AE21"/>
    <mergeCell ref="Z22:AE22"/>
    <mergeCell ref="Z23:AE23"/>
    <mergeCell ref="Z24:AE24"/>
    <mergeCell ref="Z25:AE25"/>
    <mergeCell ref="Z34:AE34"/>
    <mergeCell ref="Z35:AE35"/>
    <mergeCell ref="Z36:AE36"/>
    <mergeCell ref="Z37:AE37"/>
    <mergeCell ref="Z38:AE38"/>
    <mergeCell ref="Z39:AE39"/>
    <mergeCell ref="H11:H12"/>
    <mergeCell ref="Z40:AE40"/>
    <mergeCell ref="Z41:AE41"/>
    <mergeCell ref="Z42:AE42"/>
    <mergeCell ref="Z43:AE43"/>
    <mergeCell ref="Z46:AE46"/>
    <mergeCell ref="Z26:AE26"/>
    <mergeCell ref="Z27:AE27"/>
    <mergeCell ref="Z28:AE28"/>
    <mergeCell ref="Z29:AE2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6.xml><?xml version="1.0" encoding="utf-8"?>
<worksheet xmlns="http://schemas.openxmlformats.org/spreadsheetml/2006/main" xmlns:r="http://schemas.openxmlformats.org/officeDocument/2006/relationships">
  <sheetPr codeName="Sheet51">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23</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89" t="s">
        <v>575</v>
      </c>
      <c r="C5" s="389"/>
      <c r="D5" s="389"/>
      <c r="E5" s="116"/>
      <c r="F5" s="116"/>
      <c r="G5" s="116"/>
      <c r="H5" s="374" t="s">
        <v>297</v>
      </c>
      <c r="I5" s="374"/>
      <c r="J5" s="366">
        <f>D17+P17+J17+V17</f>
        <v>19600</v>
      </c>
      <c r="K5" s="366"/>
      <c r="L5" s="375">
        <f>F17+L17+R17+X17</f>
        <v>700</v>
      </c>
      <c r="M5" s="375"/>
      <c r="N5" s="123"/>
      <c r="O5" s="116" t="s">
        <v>298</v>
      </c>
      <c r="P5" s="366">
        <f>E17+K17+Q17+W17</f>
        <v>0</v>
      </c>
      <c r="Q5" s="366"/>
      <c r="R5" s="375">
        <f>G17+M17+S17+Y17</f>
        <v>0</v>
      </c>
      <c r="S5" s="375"/>
      <c r="T5" s="123"/>
      <c r="U5" s="374" t="s">
        <v>369</v>
      </c>
      <c r="V5" s="374"/>
      <c r="W5" s="356">
        <f>P5+P18+P31+R5+R18+R31+P44+R44</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939</v>
      </c>
      <c r="D9" s="136" t="s">
        <v>844</v>
      </c>
      <c r="E9" s="138"/>
      <c r="F9" s="139"/>
      <c r="G9" s="201"/>
      <c r="H9" s="134" t="s">
        <v>0</v>
      </c>
      <c r="I9" s="135" t="s">
        <v>197</v>
      </c>
      <c r="J9" s="136">
        <v>2000</v>
      </c>
      <c r="K9" s="138"/>
      <c r="L9" s="139"/>
      <c r="M9" s="137"/>
      <c r="N9" s="134" t="s">
        <v>0</v>
      </c>
      <c r="O9" s="135" t="s">
        <v>1213</v>
      </c>
      <c r="P9" s="136">
        <v>3200</v>
      </c>
      <c r="Q9" s="138"/>
      <c r="R9" s="139"/>
      <c r="S9" s="137"/>
      <c r="T9" s="134" t="s">
        <v>0</v>
      </c>
      <c r="U9" s="135" t="s">
        <v>576</v>
      </c>
      <c r="V9" s="136">
        <v>3450</v>
      </c>
      <c r="W9" s="138"/>
      <c r="X9" s="139"/>
      <c r="Y9" s="137"/>
      <c r="Z9" s="331"/>
      <c r="AA9" s="332"/>
      <c r="AB9" s="332"/>
      <c r="AC9" s="332"/>
      <c r="AD9" s="332"/>
      <c r="AE9" s="333"/>
      <c r="AF9" s="141"/>
    </row>
    <row r="10" spans="2:32" s="133" customFormat="1" ht="15" customHeight="1">
      <c r="B10" s="142" t="s">
        <v>306</v>
      </c>
      <c r="C10" s="143" t="s">
        <v>576</v>
      </c>
      <c r="D10" s="144">
        <v>4150</v>
      </c>
      <c r="E10" s="146"/>
      <c r="F10" s="144">
        <v>700</v>
      </c>
      <c r="G10" s="202"/>
      <c r="H10" s="142" t="s">
        <v>306</v>
      </c>
      <c r="I10" s="143" t="s">
        <v>198</v>
      </c>
      <c r="J10" s="144">
        <v>1150</v>
      </c>
      <c r="K10" s="146"/>
      <c r="L10" s="147"/>
      <c r="M10" s="145"/>
      <c r="N10" s="142" t="s">
        <v>306</v>
      </c>
      <c r="O10" s="143" t="s">
        <v>576</v>
      </c>
      <c r="P10" s="144">
        <v>4550</v>
      </c>
      <c r="Q10" s="146"/>
      <c r="R10" s="147"/>
      <c r="S10" s="145"/>
      <c r="T10" s="142" t="s">
        <v>306</v>
      </c>
      <c r="U10" s="143"/>
      <c r="V10" s="144"/>
      <c r="W10" s="146"/>
      <c r="X10" s="147"/>
      <c r="Y10" s="145"/>
      <c r="Z10" s="331"/>
      <c r="AA10" s="332"/>
      <c r="AB10" s="332"/>
      <c r="AC10" s="332"/>
      <c r="AD10" s="332"/>
      <c r="AE10" s="333"/>
      <c r="AF10" s="141"/>
    </row>
    <row r="11" spans="2:32" s="133" customFormat="1" ht="15" customHeight="1">
      <c r="B11" s="142" t="s">
        <v>307</v>
      </c>
      <c r="C11" s="143"/>
      <c r="D11" s="144"/>
      <c r="E11" s="146"/>
      <c r="F11" s="144"/>
      <c r="G11" s="202"/>
      <c r="H11" s="142" t="s">
        <v>307</v>
      </c>
      <c r="I11" s="143"/>
      <c r="J11" s="144"/>
      <c r="K11" s="146"/>
      <c r="L11" s="144"/>
      <c r="M11" s="145"/>
      <c r="N11" s="142" t="s">
        <v>307</v>
      </c>
      <c r="O11" s="143"/>
      <c r="P11" s="144"/>
      <c r="Q11" s="146"/>
      <c r="R11" s="147"/>
      <c r="S11" s="145"/>
      <c r="T11" s="142" t="s">
        <v>307</v>
      </c>
      <c r="U11" s="143"/>
      <c r="V11" s="144"/>
      <c r="W11" s="146"/>
      <c r="X11" s="147"/>
      <c r="Y11" s="145"/>
      <c r="Z11" s="331"/>
      <c r="AA11" s="332"/>
      <c r="AB11" s="332"/>
      <c r="AC11" s="332"/>
      <c r="AD11" s="332"/>
      <c r="AE11" s="333"/>
      <c r="AF11" s="141"/>
    </row>
    <row r="12" spans="2:32" s="133" customFormat="1" ht="15" customHeight="1">
      <c r="B12" s="142" t="s">
        <v>308</v>
      </c>
      <c r="C12" s="143"/>
      <c r="D12" s="144"/>
      <c r="E12" s="146"/>
      <c r="F12" s="144"/>
      <c r="G12" s="202"/>
      <c r="H12" s="142" t="s">
        <v>308</v>
      </c>
      <c r="I12" s="144"/>
      <c r="J12" s="144"/>
      <c r="K12" s="146"/>
      <c r="L12" s="144"/>
      <c r="M12" s="145"/>
      <c r="N12" s="142" t="s">
        <v>308</v>
      </c>
      <c r="O12" s="143"/>
      <c r="P12" s="144"/>
      <c r="Q12" s="146"/>
      <c r="R12" s="147"/>
      <c r="S12" s="145"/>
      <c r="T12" s="142" t="s">
        <v>308</v>
      </c>
      <c r="U12" s="143" t="s">
        <v>197</v>
      </c>
      <c r="V12" s="144">
        <v>1100</v>
      </c>
      <c r="W12" s="146"/>
      <c r="X12" s="147"/>
      <c r="Y12" s="145"/>
      <c r="Z12" s="331"/>
      <c r="AA12" s="332"/>
      <c r="AB12" s="332"/>
      <c r="AC12" s="332"/>
      <c r="AD12" s="332"/>
      <c r="AE12" s="333"/>
      <c r="AF12" s="141"/>
    </row>
    <row r="13" spans="2:32" s="133" customFormat="1" ht="15" customHeight="1">
      <c r="B13" s="142" t="s">
        <v>309</v>
      </c>
      <c r="C13" s="143"/>
      <c r="D13" s="144"/>
      <c r="E13" s="152"/>
      <c r="F13" s="151"/>
      <c r="G13" s="202"/>
      <c r="H13" s="142" t="s">
        <v>309</v>
      </c>
      <c r="I13" s="143"/>
      <c r="J13" s="144"/>
      <c r="K13" s="152"/>
      <c r="L13" s="151"/>
      <c r="M13" s="145"/>
      <c r="N13" s="142" t="s">
        <v>309</v>
      </c>
      <c r="O13" s="143"/>
      <c r="P13" s="144"/>
      <c r="Q13" s="152"/>
      <c r="R13" s="147"/>
      <c r="S13" s="145"/>
      <c r="T13" s="142" t="s">
        <v>309</v>
      </c>
      <c r="U13" s="143"/>
      <c r="V13" s="144"/>
      <c r="W13" s="146"/>
      <c r="X13" s="147"/>
      <c r="Y13" s="145"/>
      <c r="Z13" s="331"/>
      <c r="AA13" s="332"/>
      <c r="AB13" s="332"/>
      <c r="AC13" s="332"/>
      <c r="AD13" s="332"/>
      <c r="AE13" s="333"/>
      <c r="AF13" s="141"/>
    </row>
    <row r="14" spans="2:32" s="133" customFormat="1" ht="15" customHeight="1">
      <c r="B14" s="142" t="s">
        <v>312</v>
      </c>
      <c r="C14" s="156"/>
      <c r="D14" s="157"/>
      <c r="E14" s="210"/>
      <c r="F14" s="158"/>
      <c r="G14" s="211"/>
      <c r="H14" s="142" t="s">
        <v>312</v>
      </c>
      <c r="I14" s="156"/>
      <c r="J14" s="157"/>
      <c r="K14" s="210"/>
      <c r="L14" s="212"/>
      <c r="M14" s="213"/>
      <c r="N14" s="142" t="s">
        <v>312</v>
      </c>
      <c r="O14" s="156"/>
      <c r="P14" s="157"/>
      <c r="Q14" s="210"/>
      <c r="R14" s="158"/>
      <c r="S14" s="213"/>
      <c r="T14" s="142" t="s">
        <v>312</v>
      </c>
      <c r="U14" s="143"/>
      <c r="V14" s="144"/>
      <c r="W14" s="152"/>
      <c r="X14" s="147"/>
      <c r="Y14" s="145"/>
      <c r="Z14" s="331"/>
      <c r="AA14" s="332"/>
      <c r="AB14" s="332"/>
      <c r="AC14" s="332"/>
      <c r="AD14" s="332"/>
      <c r="AE14" s="333"/>
      <c r="AF14" s="141"/>
    </row>
    <row r="15" spans="2:32" s="133" customFormat="1" ht="15" customHeight="1">
      <c r="B15" s="142" t="s">
        <v>313</v>
      </c>
      <c r="C15" s="156"/>
      <c r="D15" s="157"/>
      <c r="E15" s="210"/>
      <c r="F15" s="158"/>
      <c r="G15" s="211"/>
      <c r="H15" s="142" t="s">
        <v>313</v>
      </c>
      <c r="I15" s="156"/>
      <c r="J15" s="157"/>
      <c r="K15" s="210"/>
      <c r="L15" s="158"/>
      <c r="M15" s="213"/>
      <c r="N15" s="142" t="s">
        <v>313</v>
      </c>
      <c r="O15" s="156"/>
      <c r="P15" s="157"/>
      <c r="Q15" s="210"/>
      <c r="R15" s="158"/>
      <c r="S15" s="213"/>
      <c r="T15" s="142" t="s">
        <v>313</v>
      </c>
      <c r="U15" s="156"/>
      <c r="V15" s="157"/>
      <c r="W15" s="210"/>
      <c r="X15" s="158"/>
      <c r="Y15" s="213"/>
      <c r="Z15" s="331"/>
      <c r="AA15" s="332"/>
      <c r="AB15" s="332"/>
      <c r="AC15" s="332"/>
      <c r="AD15" s="332"/>
      <c r="AE15" s="333"/>
      <c r="AF15" s="141"/>
    </row>
    <row r="16" spans="2:32" s="133" customFormat="1" ht="15" customHeight="1">
      <c r="B16" s="205" t="s">
        <v>314</v>
      </c>
      <c r="C16" s="163"/>
      <c r="D16" s="164"/>
      <c r="E16" s="167"/>
      <c r="F16" s="165"/>
      <c r="G16" s="214"/>
      <c r="H16" s="205" t="s">
        <v>314</v>
      </c>
      <c r="I16" s="163"/>
      <c r="J16" s="164"/>
      <c r="K16" s="167"/>
      <c r="L16" s="165"/>
      <c r="M16" s="215"/>
      <c r="N16" s="205" t="s">
        <v>314</v>
      </c>
      <c r="O16" s="163"/>
      <c r="P16" s="164"/>
      <c r="Q16" s="167"/>
      <c r="R16" s="165"/>
      <c r="S16" s="215"/>
      <c r="T16" s="205" t="s">
        <v>314</v>
      </c>
      <c r="U16" s="163"/>
      <c r="V16" s="164"/>
      <c r="W16" s="167"/>
      <c r="X16" s="165"/>
      <c r="Y16" s="215"/>
      <c r="Z16" s="331"/>
      <c r="AA16" s="332"/>
      <c r="AB16" s="332"/>
      <c r="AC16" s="332"/>
      <c r="AD16" s="332"/>
      <c r="AE16" s="333"/>
      <c r="AF16" s="141"/>
    </row>
    <row r="17" spans="1:32" s="133" customFormat="1" ht="13.5" customHeight="1">
      <c r="A17" s="169"/>
      <c r="B17" s="208"/>
      <c r="C17" s="171" t="s">
        <v>986</v>
      </c>
      <c r="D17" s="172">
        <f>SUM(D9:D16)</f>
        <v>4150</v>
      </c>
      <c r="E17" s="172">
        <f>SUM(E9:E16)</f>
        <v>0</v>
      </c>
      <c r="F17" s="172">
        <f>SUM(F9:F16)</f>
        <v>700</v>
      </c>
      <c r="G17" s="173">
        <f>SUM(G9:G16)</f>
        <v>0</v>
      </c>
      <c r="H17" s="208"/>
      <c r="I17" s="171" t="s">
        <v>986</v>
      </c>
      <c r="J17" s="172">
        <f>SUM(J9:J16)</f>
        <v>3150</v>
      </c>
      <c r="K17" s="172">
        <f>SUM(K9:K16)</f>
        <v>0</v>
      </c>
      <c r="L17" s="172">
        <f>SUM(L9:L16)</f>
        <v>0</v>
      </c>
      <c r="M17" s="172">
        <f>SUM(M9:M16)</f>
        <v>0</v>
      </c>
      <c r="N17" s="208"/>
      <c r="O17" s="171" t="s">
        <v>986</v>
      </c>
      <c r="P17" s="172">
        <f>SUM(P9:P16)</f>
        <v>7750</v>
      </c>
      <c r="Q17" s="172">
        <f>SUM(Q9:Q16)</f>
        <v>0</v>
      </c>
      <c r="R17" s="172">
        <f>SUM(R9:R16)</f>
        <v>0</v>
      </c>
      <c r="S17" s="172">
        <f>SUM(S9:S16)</f>
        <v>0</v>
      </c>
      <c r="T17" s="208"/>
      <c r="U17" s="171" t="s">
        <v>986</v>
      </c>
      <c r="V17" s="172">
        <f>SUM(V9:V16)</f>
        <v>4550</v>
      </c>
      <c r="W17" s="172">
        <f>SUM(W9:W16)</f>
        <v>0</v>
      </c>
      <c r="X17" s="172">
        <f>SUM(X9:X16)</f>
        <v>0</v>
      </c>
      <c r="Y17" s="174">
        <f>SUM(Y9:Y16)</f>
        <v>0</v>
      </c>
      <c r="Z17" s="334"/>
      <c r="AA17" s="335"/>
      <c r="AB17" s="335"/>
      <c r="AC17" s="335"/>
      <c r="AD17" s="335"/>
      <c r="AE17" s="336"/>
      <c r="AF17" s="141"/>
    </row>
    <row r="18" spans="1:32" ht="18" customHeight="1">
      <c r="A18" s="110"/>
      <c r="B18" s="368" t="s">
        <v>577</v>
      </c>
      <c r="C18" s="368"/>
      <c r="D18" s="368"/>
      <c r="E18" s="116"/>
      <c r="F18" s="116"/>
      <c r="G18" s="116"/>
      <c r="H18" s="369" t="s">
        <v>297</v>
      </c>
      <c r="I18" s="369"/>
      <c r="J18" s="379">
        <f>D30+J30+P30+V30</f>
        <v>13700</v>
      </c>
      <c r="K18" s="379"/>
      <c r="L18" s="380">
        <f>F30+L30+R30+X30+AD30</f>
        <v>1200</v>
      </c>
      <c r="M18" s="380"/>
      <c r="N18" s="120"/>
      <c r="O18" s="175" t="s">
        <v>298</v>
      </c>
      <c r="P18" s="379">
        <f>E30+K30+Q30+W30</f>
        <v>0</v>
      </c>
      <c r="Q18" s="379"/>
      <c r="R18" s="380">
        <f>G30+M30+S30+Y30</f>
        <v>0</v>
      </c>
      <c r="S18" s="380"/>
      <c r="T18" s="120"/>
      <c r="U18" s="120"/>
      <c r="V18" s="120"/>
      <c r="W18" s="120"/>
      <c r="X18" s="120"/>
      <c r="Y18" s="120"/>
      <c r="Z18" s="120"/>
      <c r="AA18" s="114"/>
      <c r="AB18" s="251"/>
      <c r="AC18" s="169"/>
      <c r="AD18" s="169"/>
      <c r="AE18" s="169"/>
      <c r="AF18" s="120"/>
    </row>
    <row r="19" spans="2:32" ht="15" customHeight="1">
      <c r="B19" s="371" t="s">
        <v>299</v>
      </c>
      <c r="C19" s="372"/>
      <c r="D19" s="372"/>
      <c r="E19" s="372"/>
      <c r="F19" s="372"/>
      <c r="G19" s="373"/>
      <c r="H19" s="371" t="s">
        <v>300</v>
      </c>
      <c r="I19" s="372"/>
      <c r="J19" s="372"/>
      <c r="K19" s="372"/>
      <c r="L19" s="372"/>
      <c r="M19" s="373"/>
      <c r="N19" s="371" t="s">
        <v>301</v>
      </c>
      <c r="O19" s="372"/>
      <c r="P19" s="372"/>
      <c r="Q19" s="372"/>
      <c r="R19" s="372"/>
      <c r="S19" s="373"/>
      <c r="T19" s="371" t="s">
        <v>302</v>
      </c>
      <c r="U19" s="372"/>
      <c r="V19" s="372"/>
      <c r="W19" s="372"/>
      <c r="X19" s="372"/>
      <c r="Y19" s="373"/>
      <c r="Z19" s="357" t="s">
        <v>1036</v>
      </c>
      <c r="AA19" s="358"/>
      <c r="AB19" s="358"/>
      <c r="AC19" s="358"/>
      <c r="AD19" s="358"/>
      <c r="AE19" s="359"/>
      <c r="AF19" s="176"/>
    </row>
    <row r="20" spans="2:32" s="128" customFormat="1" ht="15" customHeight="1">
      <c r="B20" s="354"/>
      <c r="C20" s="337" t="s">
        <v>1016</v>
      </c>
      <c r="D20" s="337" t="s">
        <v>1015</v>
      </c>
      <c r="E20" s="338"/>
      <c r="F20" s="337" t="s">
        <v>987</v>
      </c>
      <c r="G20" s="365"/>
      <c r="H20" s="354"/>
      <c r="I20" s="337" t="s">
        <v>1016</v>
      </c>
      <c r="J20" s="337" t="s">
        <v>1015</v>
      </c>
      <c r="K20" s="338"/>
      <c r="L20" s="337" t="s">
        <v>987</v>
      </c>
      <c r="M20" s="365"/>
      <c r="N20" s="354"/>
      <c r="O20" s="337" t="s">
        <v>1016</v>
      </c>
      <c r="P20" s="337" t="s">
        <v>1015</v>
      </c>
      <c r="Q20" s="338"/>
      <c r="R20" s="337" t="s">
        <v>987</v>
      </c>
      <c r="S20" s="365"/>
      <c r="T20" s="354"/>
      <c r="U20" s="337" t="s">
        <v>1016</v>
      </c>
      <c r="V20" s="337" t="s">
        <v>1015</v>
      </c>
      <c r="W20" s="338"/>
      <c r="X20" s="337" t="s">
        <v>987</v>
      </c>
      <c r="Y20" s="365"/>
      <c r="Z20" s="382"/>
      <c r="AA20" s="383"/>
      <c r="AB20" s="383"/>
      <c r="AC20" s="383"/>
      <c r="AD20" s="383"/>
      <c r="AE20" s="384"/>
      <c r="AF20" s="177"/>
    </row>
    <row r="21" spans="1:32" s="128" customFormat="1" ht="13.5" customHeight="1">
      <c r="A21" s="130"/>
      <c r="B21" s="355"/>
      <c r="C21" s="352"/>
      <c r="D21" s="131" t="s">
        <v>297</v>
      </c>
      <c r="E21" s="132" t="s">
        <v>667</v>
      </c>
      <c r="F21" s="131" t="s">
        <v>297</v>
      </c>
      <c r="G21" s="132" t="s">
        <v>667</v>
      </c>
      <c r="H21" s="355"/>
      <c r="I21" s="352"/>
      <c r="J21" s="131" t="s">
        <v>297</v>
      </c>
      <c r="K21" s="132" t="s">
        <v>667</v>
      </c>
      <c r="L21" s="131" t="s">
        <v>297</v>
      </c>
      <c r="M21" s="132" t="s">
        <v>667</v>
      </c>
      <c r="N21" s="355"/>
      <c r="O21" s="352"/>
      <c r="P21" s="131" t="s">
        <v>297</v>
      </c>
      <c r="Q21" s="132" t="s">
        <v>667</v>
      </c>
      <c r="R21" s="131" t="s">
        <v>297</v>
      </c>
      <c r="S21" s="132" t="s">
        <v>667</v>
      </c>
      <c r="T21" s="355"/>
      <c r="U21" s="352"/>
      <c r="V21" s="131" t="s">
        <v>297</v>
      </c>
      <c r="W21" s="132" t="s">
        <v>667</v>
      </c>
      <c r="X21" s="131" t="s">
        <v>297</v>
      </c>
      <c r="Y21" s="132" t="s">
        <v>667</v>
      </c>
      <c r="Z21" s="331"/>
      <c r="AA21" s="332"/>
      <c r="AB21" s="332"/>
      <c r="AC21" s="332"/>
      <c r="AD21" s="332"/>
      <c r="AE21" s="333"/>
      <c r="AF21" s="177"/>
    </row>
    <row r="22" spans="2:32" s="133" customFormat="1" ht="15" customHeight="1">
      <c r="B22" s="134" t="s">
        <v>0</v>
      </c>
      <c r="C22" s="135" t="s">
        <v>1210</v>
      </c>
      <c r="D22" s="136">
        <v>2100</v>
      </c>
      <c r="E22" s="138"/>
      <c r="F22" s="136">
        <v>650</v>
      </c>
      <c r="G22" s="201"/>
      <c r="H22" s="134" t="s">
        <v>0</v>
      </c>
      <c r="I22" s="135"/>
      <c r="J22" s="136"/>
      <c r="K22" s="138"/>
      <c r="L22" s="139"/>
      <c r="M22" s="201"/>
      <c r="N22" s="134" t="s">
        <v>0</v>
      </c>
      <c r="O22" s="135" t="s">
        <v>1440</v>
      </c>
      <c r="P22" s="136" t="s">
        <v>1445</v>
      </c>
      <c r="Q22" s="138"/>
      <c r="R22" s="139"/>
      <c r="S22" s="137"/>
      <c r="T22" s="134" t="s">
        <v>0</v>
      </c>
      <c r="U22" s="135" t="s">
        <v>282</v>
      </c>
      <c r="V22" s="136">
        <v>2450</v>
      </c>
      <c r="W22" s="138"/>
      <c r="X22" s="139"/>
      <c r="Y22" s="137"/>
      <c r="Z22" s="331"/>
      <c r="AA22" s="332"/>
      <c r="AB22" s="332"/>
      <c r="AC22" s="332"/>
      <c r="AD22" s="332"/>
      <c r="AE22" s="333"/>
      <c r="AF22" s="182"/>
    </row>
    <row r="23" spans="2:32" s="133" customFormat="1" ht="15" customHeight="1">
      <c r="B23" s="142" t="s">
        <v>306</v>
      </c>
      <c r="C23" s="143"/>
      <c r="D23" s="144"/>
      <c r="E23" s="146"/>
      <c r="F23" s="144"/>
      <c r="G23" s="202"/>
      <c r="H23" s="142" t="s">
        <v>306</v>
      </c>
      <c r="I23" s="143" t="s">
        <v>1210</v>
      </c>
      <c r="J23" s="144">
        <v>2000</v>
      </c>
      <c r="K23" s="146"/>
      <c r="L23" s="144">
        <v>350</v>
      </c>
      <c r="M23" s="202"/>
      <c r="N23" s="142" t="s">
        <v>306</v>
      </c>
      <c r="O23" s="143" t="s">
        <v>1446</v>
      </c>
      <c r="P23" s="144" t="s">
        <v>1445</v>
      </c>
      <c r="Q23" s="146"/>
      <c r="R23" s="147"/>
      <c r="S23" s="145"/>
      <c r="T23" s="142" t="s">
        <v>306</v>
      </c>
      <c r="U23" s="143" t="s">
        <v>1212</v>
      </c>
      <c r="V23" s="144" t="s">
        <v>940</v>
      </c>
      <c r="W23" s="146"/>
      <c r="X23" s="147"/>
      <c r="Y23" s="145"/>
      <c r="Z23" s="331"/>
      <c r="AA23" s="332"/>
      <c r="AB23" s="332"/>
      <c r="AC23" s="332"/>
      <c r="AD23" s="332"/>
      <c r="AE23" s="333"/>
      <c r="AF23" s="182"/>
    </row>
    <row r="24" spans="2:32" s="133" customFormat="1" ht="15" customHeight="1">
      <c r="B24" s="142" t="s">
        <v>307</v>
      </c>
      <c r="C24" s="143"/>
      <c r="D24" s="144"/>
      <c r="E24" s="146"/>
      <c r="F24" s="144"/>
      <c r="G24" s="202"/>
      <c r="H24" s="142" t="s">
        <v>307</v>
      </c>
      <c r="I24" s="143" t="s">
        <v>193</v>
      </c>
      <c r="J24" s="144">
        <v>2300</v>
      </c>
      <c r="K24" s="146"/>
      <c r="L24" s="144">
        <v>200</v>
      </c>
      <c r="M24" s="202"/>
      <c r="N24" s="142" t="s">
        <v>307</v>
      </c>
      <c r="O24" s="143" t="s">
        <v>1210</v>
      </c>
      <c r="P24" s="144">
        <v>2850</v>
      </c>
      <c r="Q24" s="146"/>
      <c r="R24" s="147"/>
      <c r="S24" s="145"/>
      <c r="T24" s="142" t="s">
        <v>307</v>
      </c>
      <c r="U24" s="143" t="s">
        <v>1211</v>
      </c>
      <c r="V24" s="144">
        <v>900</v>
      </c>
      <c r="W24" s="146"/>
      <c r="X24" s="147"/>
      <c r="Y24" s="145"/>
      <c r="Z24" s="331"/>
      <c r="AA24" s="332"/>
      <c r="AB24" s="332"/>
      <c r="AC24" s="332"/>
      <c r="AD24" s="332"/>
      <c r="AE24" s="333"/>
      <c r="AF24" s="182"/>
    </row>
    <row r="25" spans="2:32" s="133" customFormat="1" ht="15" customHeight="1">
      <c r="B25" s="142" t="s">
        <v>308</v>
      </c>
      <c r="C25" s="143"/>
      <c r="D25" s="144"/>
      <c r="E25" s="146"/>
      <c r="F25" s="144"/>
      <c r="G25" s="202"/>
      <c r="H25" s="142" t="s">
        <v>308</v>
      </c>
      <c r="I25" s="143"/>
      <c r="J25" s="144"/>
      <c r="K25" s="146"/>
      <c r="L25" s="147"/>
      <c r="M25" s="202"/>
      <c r="N25" s="142" t="s">
        <v>308</v>
      </c>
      <c r="O25" s="143"/>
      <c r="P25" s="144"/>
      <c r="Q25" s="146"/>
      <c r="R25" s="147"/>
      <c r="S25" s="145"/>
      <c r="T25" s="142" t="s">
        <v>308</v>
      </c>
      <c r="U25" s="143" t="s">
        <v>578</v>
      </c>
      <c r="V25" s="144">
        <v>1100</v>
      </c>
      <c r="W25" s="146"/>
      <c r="X25" s="147"/>
      <c r="Y25" s="145"/>
      <c r="Z25" s="331"/>
      <c r="AA25" s="332"/>
      <c r="AB25" s="332"/>
      <c r="AC25" s="332"/>
      <c r="AD25" s="332"/>
      <c r="AE25" s="333"/>
      <c r="AF25" s="182"/>
    </row>
    <row r="26" spans="2:32" s="133" customFormat="1" ht="15" customHeight="1">
      <c r="B26" s="142" t="s">
        <v>309</v>
      </c>
      <c r="C26" s="143"/>
      <c r="D26" s="144"/>
      <c r="E26" s="152"/>
      <c r="F26" s="151"/>
      <c r="G26" s="202"/>
      <c r="H26" s="142" t="s">
        <v>309</v>
      </c>
      <c r="I26" s="143"/>
      <c r="J26" s="144"/>
      <c r="K26" s="152"/>
      <c r="L26" s="147"/>
      <c r="M26" s="202"/>
      <c r="N26" s="142" t="s">
        <v>309</v>
      </c>
      <c r="O26" s="143"/>
      <c r="P26" s="144"/>
      <c r="Q26" s="152"/>
      <c r="R26" s="147"/>
      <c r="S26" s="145"/>
      <c r="T26" s="142" t="s">
        <v>309</v>
      </c>
      <c r="U26" s="143"/>
      <c r="V26" s="144"/>
      <c r="W26" s="152"/>
      <c r="X26" s="147"/>
      <c r="Y26" s="145"/>
      <c r="Z26" s="331"/>
      <c r="AA26" s="332"/>
      <c r="AB26" s="332"/>
      <c r="AC26" s="332"/>
      <c r="AD26" s="332"/>
      <c r="AE26" s="333"/>
      <c r="AF26" s="182"/>
    </row>
    <row r="27" spans="2:32" s="133" customFormat="1" ht="15" customHeight="1">
      <c r="B27" s="142" t="s">
        <v>312</v>
      </c>
      <c r="C27" s="156"/>
      <c r="D27" s="157"/>
      <c r="E27" s="210"/>
      <c r="F27" s="212"/>
      <c r="G27" s="211"/>
      <c r="H27" s="142" t="s">
        <v>312</v>
      </c>
      <c r="I27" s="156"/>
      <c r="J27" s="157"/>
      <c r="K27" s="210"/>
      <c r="L27" s="158"/>
      <c r="M27" s="211"/>
      <c r="N27" s="142" t="s">
        <v>312</v>
      </c>
      <c r="O27" s="156"/>
      <c r="P27" s="157"/>
      <c r="Q27" s="210"/>
      <c r="R27" s="158"/>
      <c r="S27" s="213"/>
      <c r="T27" s="142" t="s">
        <v>312</v>
      </c>
      <c r="U27" s="156"/>
      <c r="V27" s="157"/>
      <c r="W27" s="210"/>
      <c r="X27" s="158"/>
      <c r="Y27" s="213"/>
      <c r="Z27" s="331"/>
      <c r="AA27" s="332"/>
      <c r="AB27" s="332"/>
      <c r="AC27" s="332"/>
      <c r="AD27" s="332"/>
      <c r="AE27" s="333"/>
      <c r="AF27" s="182"/>
    </row>
    <row r="28" spans="2:32" s="133" customFormat="1" ht="15" customHeight="1">
      <c r="B28" s="142" t="s">
        <v>313</v>
      </c>
      <c r="C28" s="156"/>
      <c r="D28" s="157"/>
      <c r="E28" s="210"/>
      <c r="F28" s="212"/>
      <c r="G28" s="211"/>
      <c r="H28" s="142" t="s">
        <v>313</v>
      </c>
      <c r="I28" s="156"/>
      <c r="J28" s="157"/>
      <c r="K28" s="210"/>
      <c r="L28" s="158"/>
      <c r="M28" s="211"/>
      <c r="N28" s="142" t="s">
        <v>313</v>
      </c>
      <c r="O28" s="156"/>
      <c r="P28" s="157"/>
      <c r="Q28" s="210"/>
      <c r="R28" s="158"/>
      <c r="S28" s="213"/>
      <c r="T28" s="142" t="s">
        <v>313</v>
      </c>
      <c r="U28" s="156"/>
      <c r="V28" s="157"/>
      <c r="W28" s="210"/>
      <c r="X28" s="158"/>
      <c r="Y28" s="213"/>
      <c r="Z28" s="331"/>
      <c r="AA28" s="332"/>
      <c r="AB28" s="332"/>
      <c r="AC28" s="332"/>
      <c r="AD28" s="332"/>
      <c r="AE28" s="333"/>
      <c r="AF28" s="182"/>
    </row>
    <row r="29" spans="2:32" s="133" customFormat="1" ht="15" customHeight="1">
      <c r="B29" s="205" t="s">
        <v>314</v>
      </c>
      <c r="C29" s="163"/>
      <c r="D29" s="164"/>
      <c r="E29" s="167"/>
      <c r="F29" s="165"/>
      <c r="G29" s="214"/>
      <c r="H29" s="205" t="s">
        <v>314</v>
      </c>
      <c r="I29" s="163"/>
      <c r="J29" s="164"/>
      <c r="K29" s="167"/>
      <c r="L29" s="165"/>
      <c r="M29" s="214"/>
      <c r="N29" s="205" t="s">
        <v>314</v>
      </c>
      <c r="O29" s="163"/>
      <c r="P29" s="164"/>
      <c r="Q29" s="167"/>
      <c r="R29" s="165"/>
      <c r="S29" s="215"/>
      <c r="T29" s="205" t="s">
        <v>314</v>
      </c>
      <c r="U29" s="163"/>
      <c r="V29" s="164"/>
      <c r="W29" s="167"/>
      <c r="X29" s="165"/>
      <c r="Y29" s="215"/>
      <c r="Z29" s="331"/>
      <c r="AA29" s="332"/>
      <c r="AB29" s="332"/>
      <c r="AC29" s="332"/>
      <c r="AD29" s="332"/>
      <c r="AE29" s="333"/>
      <c r="AF29" s="182"/>
    </row>
    <row r="30" spans="1:32" s="133" customFormat="1" ht="13.5" customHeight="1">
      <c r="A30" s="169"/>
      <c r="B30" s="208"/>
      <c r="C30" s="171" t="s">
        <v>986</v>
      </c>
      <c r="D30" s="172">
        <f>SUM(D22:D29)</f>
        <v>2100</v>
      </c>
      <c r="E30" s="172">
        <f>SUM(E22:E29)</f>
        <v>0</v>
      </c>
      <c r="F30" s="172">
        <f>SUM(F22:F29)</f>
        <v>650</v>
      </c>
      <c r="G30" s="172">
        <f>SUM(G22:G29)</f>
        <v>0</v>
      </c>
      <c r="H30" s="208"/>
      <c r="I30" s="171" t="s">
        <v>986</v>
      </c>
      <c r="J30" s="172">
        <f>SUM(J22:J29)</f>
        <v>4300</v>
      </c>
      <c r="K30" s="172">
        <f>SUM(K22:K29)</f>
        <v>0</v>
      </c>
      <c r="L30" s="172">
        <f>SUM(L22:L29)</f>
        <v>550</v>
      </c>
      <c r="M30" s="172">
        <f>SUM(M22:M29)</f>
        <v>0</v>
      </c>
      <c r="N30" s="208"/>
      <c r="O30" s="171" t="s">
        <v>986</v>
      </c>
      <c r="P30" s="172">
        <f>SUM(P22:P29)</f>
        <v>2850</v>
      </c>
      <c r="Q30" s="172">
        <f>SUM(Q22:Q29)</f>
        <v>0</v>
      </c>
      <c r="R30" s="172">
        <f>SUM(R22:R29)</f>
        <v>0</v>
      </c>
      <c r="S30" s="172">
        <f>SUM(S22:S29)</f>
        <v>0</v>
      </c>
      <c r="T30" s="208"/>
      <c r="U30" s="171" t="s">
        <v>986</v>
      </c>
      <c r="V30" s="172">
        <f>SUM(V22:V29)</f>
        <v>4450</v>
      </c>
      <c r="W30" s="172">
        <f>SUM(W22:W29)</f>
        <v>0</v>
      </c>
      <c r="X30" s="172">
        <f>SUM(X22:X29)</f>
        <v>0</v>
      </c>
      <c r="Y30" s="172">
        <f>SUM(Y22:Y29)</f>
        <v>0</v>
      </c>
      <c r="Z30" s="334"/>
      <c r="AA30" s="335"/>
      <c r="AB30" s="335"/>
      <c r="AC30" s="335"/>
      <c r="AD30" s="335"/>
      <c r="AE30" s="336"/>
      <c r="AF30" s="182"/>
    </row>
    <row r="31" spans="2:31" ht="18" customHeight="1">
      <c r="B31" s="381" t="s">
        <v>579</v>
      </c>
      <c r="C31" s="381"/>
      <c r="D31" s="381"/>
      <c r="E31" s="116"/>
      <c r="F31" s="116"/>
      <c r="G31" s="116"/>
      <c r="H31" s="369" t="s">
        <v>297</v>
      </c>
      <c r="I31" s="369"/>
      <c r="J31" s="379">
        <f>D43+J43+P43+V43+AB36</f>
        <v>38100</v>
      </c>
      <c r="K31" s="379"/>
      <c r="L31" s="380">
        <f>F43+L43+R43+X43+AD36</f>
        <v>1900</v>
      </c>
      <c r="M31" s="380"/>
      <c r="N31" s="120"/>
      <c r="O31" s="175" t="s">
        <v>298</v>
      </c>
      <c r="P31" s="379">
        <f>E43+K43+Q43+W43+AC36</f>
        <v>0</v>
      </c>
      <c r="Q31" s="379"/>
      <c r="R31" s="380">
        <f>G43+M43+S43+Y43+AE36</f>
        <v>0</v>
      </c>
      <c r="S31" s="380"/>
      <c r="T31" s="120"/>
      <c r="U31" s="120"/>
      <c r="V31" s="120"/>
      <c r="W31" s="120"/>
      <c r="X31" s="209"/>
      <c r="Y31" s="209"/>
      <c r="Z31" s="216"/>
      <c r="AA31" s="217"/>
      <c r="AB31" s="218"/>
      <c r="AC31" s="126"/>
      <c r="AD31" s="126"/>
      <c r="AE31" s="126"/>
    </row>
    <row r="32" spans="2:32" ht="15" customHeight="1">
      <c r="B32" s="371" t="s">
        <v>299</v>
      </c>
      <c r="C32" s="372"/>
      <c r="D32" s="372"/>
      <c r="E32" s="372"/>
      <c r="F32" s="372"/>
      <c r="G32" s="373"/>
      <c r="H32" s="371" t="s">
        <v>300</v>
      </c>
      <c r="I32" s="372"/>
      <c r="J32" s="372"/>
      <c r="K32" s="372"/>
      <c r="L32" s="372"/>
      <c r="M32" s="373"/>
      <c r="N32" s="371" t="s">
        <v>301</v>
      </c>
      <c r="O32" s="372"/>
      <c r="P32" s="372"/>
      <c r="Q32" s="372"/>
      <c r="R32" s="372"/>
      <c r="S32" s="373"/>
      <c r="T32" s="371" t="s">
        <v>302</v>
      </c>
      <c r="U32" s="372"/>
      <c r="V32" s="372"/>
      <c r="W32" s="372"/>
      <c r="X32" s="372"/>
      <c r="Y32" s="373"/>
      <c r="Z32" s="357" t="s">
        <v>944</v>
      </c>
      <c r="AA32" s="358"/>
      <c r="AB32" s="358"/>
      <c r="AC32" s="358"/>
      <c r="AD32" s="358"/>
      <c r="AE32" s="359"/>
      <c r="AF32" s="127"/>
    </row>
    <row r="33" spans="2:32" s="128" customFormat="1" ht="15" customHeight="1">
      <c r="B33" s="354"/>
      <c r="C33" s="337" t="s">
        <v>1016</v>
      </c>
      <c r="D33" s="337" t="s">
        <v>1015</v>
      </c>
      <c r="E33" s="338"/>
      <c r="F33" s="337" t="s">
        <v>987</v>
      </c>
      <c r="G33" s="365"/>
      <c r="H33" s="354"/>
      <c r="I33" s="337" t="s">
        <v>1016</v>
      </c>
      <c r="J33" s="337" t="s">
        <v>1015</v>
      </c>
      <c r="K33" s="338"/>
      <c r="L33" s="337" t="s">
        <v>987</v>
      </c>
      <c r="M33" s="365"/>
      <c r="N33" s="354"/>
      <c r="O33" s="337" t="s">
        <v>1016</v>
      </c>
      <c r="P33" s="337" t="s">
        <v>1015</v>
      </c>
      <c r="Q33" s="338"/>
      <c r="R33" s="337" t="s">
        <v>987</v>
      </c>
      <c r="S33" s="365"/>
      <c r="T33" s="354"/>
      <c r="U33" s="337" t="s">
        <v>1016</v>
      </c>
      <c r="V33" s="337" t="s">
        <v>1015</v>
      </c>
      <c r="W33" s="338"/>
      <c r="X33" s="337" t="s">
        <v>987</v>
      </c>
      <c r="Y33" s="365"/>
      <c r="Z33" s="354"/>
      <c r="AA33" s="337" t="s">
        <v>303</v>
      </c>
      <c r="AB33" s="392" t="s">
        <v>651</v>
      </c>
      <c r="AC33" s="393"/>
      <c r="AD33" s="392" t="s">
        <v>305</v>
      </c>
      <c r="AE33" s="394"/>
      <c r="AF33" s="177"/>
    </row>
    <row r="34" spans="1:32" s="128" customFormat="1" ht="13.5" customHeight="1">
      <c r="A34" s="130"/>
      <c r="B34" s="355"/>
      <c r="C34" s="352"/>
      <c r="D34" s="131" t="s">
        <v>297</v>
      </c>
      <c r="E34" s="132" t="s">
        <v>667</v>
      </c>
      <c r="F34" s="131" t="s">
        <v>297</v>
      </c>
      <c r="G34" s="132" t="s">
        <v>667</v>
      </c>
      <c r="H34" s="355"/>
      <c r="I34" s="352"/>
      <c r="J34" s="131" t="s">
        <v>297</v>
      </c>
      <c r="K34" s="132" t="s">
        <v>667</v>
      </c>
      <c r="L34" s="131" t="s">
        <v>297</v>
      </c>
      <c r="M34" s="132" t="s">
        <v>667</v>
      </c>
      <c r="N34" s="355"/>
      <c r="O34" s="352"/>
      <c r="P34" s="131" t="s">
        <v>297</v>
      </c>
      <c r="Q34" s="132" t="s">
        <v>667</v>
      </c>
      <c r="R34" s="131" t="s">
        <v>297</v>
      </c>
      <c r="S34" s="132" t="s">
        <v>667</v>
      </c>
      <c r="T34" s="355"/>
      <c r="U34" s="352"/>
      <c r="V34" s="131" t="s">
        <v>297</v>
      </c>
      <c r="W34" s="132" t="s">
        <v>667</v>
      </c>
      <c r="X34" s="131" t="s">
        <v>297</v>
      </c>
      <c r="Y34" s="132" t="s">
        <v>667</v>
      </c>
      <c r="Z34" s="355"/>
      <c r="AA34" s="352"/>
      <c r="AB34" s="131" t="s">
        <v>297</v>
      </c>
      <c r="AC34" s="132" t="s">
        <v>667</v>
      </c>
      <c r="AD34" s="131" t="s">
        <v>297</v>
      </c>
      <c r="AE34" s="178" t="s">
        <v>667</v>
      </c>
      <c r="AF34" s="177"/>
    </row>
    <row r="35" spans="2:32" s="133" customFormat="1" ht="15" customHeight="1">
      <c r="B35" s="134" t="s">
        <v>0</v>
      </c>
      <c r="C35" s="135"/>
      <c r="D35" s="136"/>
      <c r="E35" s="138"/>
      <c r="F35" s="136"/>
      <c r="G35" s="201"/>
      <c r="H35" s="134" t="s">
        <v>0</v>
      </c>
      <c r="I35" s="135" t="s">
        <v>580</v>
      </c>
      <c r="J35" s="136">
        <v>5050</v>
      </c>
      <c r="K35" s="138"/>
      <c r="L35" s="136">
        <v>550</v>
      </c>
      <c r="M35" s="201"/>
      <c r="N35" s="134" t="s">
        <v>0</v>
      </c>
      <c r="O35" s="135" t="s">
        <v>580</v>
      </c>
      <c r="P35" s="136">
        <v>4750</v>
      </c>
      <c r="Q35" s="138"/>
      <c r="R35" s="139"/>
      <c r="S35" s="137"/>
      <c r="T35" s="134" t="s">
        <v>0</v>
      </c>
      <c r="U35" s="135" t="s">
        <v>580</v>
      </c>
      <c r="V35" s="136">
        <v>1750</v>
      </c>
      <c r="W35" s="138"/>
      <c r="X35" s="136"/>
      <c r="Y35" s="137"/>
      <c r="Z35" s="219" t="s">
        <v>0</v>
      </c>
      <c r="AA35" s="220" t="s">
        <v>1207</v>
      </c>
      <c r="AB35" s="221">
        <v>1300</v>
      </c>
      <c r="AC35" s="222"/>
      <c r="AD35" s="221">
        <v>50</v>
      </c>
      <c r="AE35" s="223"/>
      <c r="AF35" s="182"/>
    </row>
    <row r="36" spans="2:32" s="133" customFormat="1" ht="15" customHeight="1">
      <c r="B36" s="142" t="s">
        <v>306</v>
      </c>
      <c r="C36" s="143"/>
      <c r="D36" s="144"/>
      <c r="E36" s="146"/>
      <c r="F36" s="144"/>
      <c r="G36" s="202"/>
      <c r="H36" s="142" t="s">
        <v>306</v>
      </c>
      <c r="I36" s="143" t="s">
        <v>1381</v>
      </c>
      <c r="J36" s="144" t="s">
        <v>1382</v>
      </c>
      <c r="K36" s="146"/>
      <c r="L36" s="144"/>
      <c r="M36" s="202"/>
      <c r="N36" s="142" t="s">
        <v>306</v>
      </c>
      <c r="O36" s="143"/>
      <c r="P36" s="144"/>
      <c r="Q36" s="146"/>
      <c r="R36" s="147"/>
      <c r="S36" s="145"/>
      <c r="T36" s="142" t="s">
        <v>306</v>
      </c>
      <c r="U36" s="143" t="s">
        <v>284</v>
      </c>
      <c r="V36" s="144">
        <v>1550</v>
      </c>
      <c r="W36" s="146"/>
      <c r="X36" s="144"/>
      <c r="Y36" s="145"/>
      <c r="Z36" s="208"/>
      <c r="AA36" s="171" t="s">
        <v>986</v>
      </c>
      <c r="AB36" s="172">
        <f>AB35</f>
        <v>1300</v>
      </c>
      <c r="AC36" s="172">
        <f>AC35</f>
        <v>0</v>
      </c>
      <c r="AD36" s="172">
        <f>AD35</f>
        <v>50</v>
      </c>
      <c r="AE36" s="190">
        <f>AE35</f>
        <v>0</v>
      </c>
      <c r="AF36" s="182"/>
    </row>
    <row r="37" spans="2:32" s="133" customFormat="1" ht="15" customHeight="1">
      <c r="B37" s="142" t="s">
        <v>307</v>
      </c>
      <c r="C37" s="143"/>
      <c r="D37" s="144"/>
      <c r="E37" s="146"/>
      <c r="F37" s="144"/>
      <c r="G37" s="202"/>
      <c r="H37" s="142" t="s">
        <v>307</v>
      </c>
      <c r="I37" s="143" t="s">
        <v>1208</v>
      </c>
      <c r="J37" s="144">
        <v>2600</v>
      </c>
      <c r="K37" s="146"/>
      <c r="L37" s="144">
        <v>150</v>
      </c>
      <c r="M37" s="202"/>
      <c r="N37" s="142" t="s">
        <v>307</v>
      </c>
      <c r="O37" s="143" t="s">
        <v>581</v>
      </c>
      <c r="P37" s="144">
        <v>7100</v>
      </c>
      <c r="Q37" s="146"/>
      <c r="R37" s="147"/>
      <c r="S37" s="145"/>
      <c r="T37" s="142" t="s">
        <v>307</v>
      </c>
      <c r="U37" s="143" t="s">
        <v>1428</v>
      </c>
      <c r="V37" s="144">
        <v>750</v>
      </c>
      <c r="W37" s="146"/>
      <c r="X37" s="144"/>
      <c r="Y37" s="145"/>
      <c r="Z37" s="357" t="s">
        <v>1036</v>
      </c>
      <c r="AA37" s="358"/>
      <c r="AB37" s="358"/>
      <c r="AC37" s="358"/>
      <c r="AD37" s="358"/>
      <c r="AE37" s="359"/>
      <c r="AF37" s="182"/>
    </row>
    <row r="38" spans="2:32" s="133" customFormat="1" ht="15" customHeight="1">
      <c r="B38" s="142" t="s">
        <v>308</v>
      </c>
      <c r="C38" s="143" t="s">
        <v>582</v>
      </c>
      <c r="D38" s="144">
        <v>1500</v>
      </c>
      <c r="E38" s="146"/>
      <c r="F38" s="144">
        <v>300</v>
      </c>
      <c r="G38" s="202"/>
      <c r="H38" s="142" t="s">
        <v>308</v>
      </c>
      <c r="I38" s="143"/>
      <c r="J38" s="144"/>
      <c r="K38" s="146"/>
      <c r="L38" s="147"/>
      <c r="M38" s="202"/>
      <c r="N38" s="142" t="s">
        <v>308</v>
      </c>
      <c r="O38" s="143" t="s">
        <v>941</v>
      </c>
      <c r="P38" s="144" t="s">
        <v>942</v>
      </c>
      <c r="Q38" s="146"/>
      <c r="R38" s="147"/>
      <c r="S38" s="145"/>
      <c r="T38" s="142" t="s">
        <v>308</v>
      </c>
      <c r="U38" s="143" t="s">
        <v>943</v>
      </c>
      <c r="V38" s="144" t="s">
        <v>699</v>
      </c>
      <c r="W38" s="146"/>
      <c r="X38" s="144"/>
      <c r="Y38" s="145"/>
      <c r="Z38" s="382"/>
      <c r="AA38" s="383"/>
      <c r="AB38" s="383"/>
      <c r="AC38" s="383"/>
      <c r="AD38" s="383"/>
      <c r="AE38" s="384"/>
      <c r="AF38" s="182"/>
    </row>
    <row r="39" spans="2:32" s="133" customFormat="1" ht="15" customHeight="1">
      <c r="B39" s="142" t="s">
        <v>309</v>
      </c>
      <c r="C39" s="143" t="s">
        <v>1351</v>
      </c>
      <c r="D39" s="144">
        <v>2200</v>
      </c>
      <c r="E39" s="152"/>
      <c r="F39" s="151">
        <v>400</v>
      </c>
      <c r="G39" s="202"/>
      <c r="H39" s="142" t="s">
        <v>309</v>
      </c>
      <c r="I39" s="143"/>
      <c r="J39" s="144"/>
      <c r="K39" s="152"/>
      <c r="L39" s="147"/>
      <c r="M39" s="202"/>
      <c r="N39" s="142" t="s">
        <v>309</v>
      </c>
      <c r="O39" s="143"/>
      <c r="P39" s="144"/>
      <c r="Q39" s="152"/>
      <c r="R39" s="147"/>
      <c r="S39" s="145"/>
      <c r="T39" s="142" t="s">
        <v>309</v>
      </c>
      <c r="U39" s="143" t="s">
        <v>583</v>
      </c>
      <c r="V39" s="144">
        <v>3300</v>
      </c>
      <c r="W39" s="152"/>
      <c r="X39" s="151"/>
      <c r="Y39" s="145"/>
      <c r="Z39" s="331"/>
      <c r="AA39" s="332"/>
      <c r="AB39" s="332"/>
      <c r="AC39" s="332"/>
      <c r="AD39" s="332"/>
      <c r="AE39" s="333"/>
      <c r="AF39" s="182"/>
    </row>
    <row r="40" spans="2:32" s="133" customFormat="1" ht="15" customHeight="1">
      <c r="B40" s="142" t="s">
        <v>312</v>
      </c>
      <c r="C40" s="156" t="s">
        <v>1209</v>
      </c>
      <c r="D40" s="157">
        <v>1250</v>
      </c>
      <c r="E40" s="210"/>
      <c r="F40" s="212">
        <v>150</v>
      </c>
      <c r="G40" s="211"/>
      <c r="H40" s="142" t="s">
        <v>312</v>
      </c>
      <c r="I40" s="156"/>
      <c r="J40" s="157"/>
      <c r="K40" s="210"/>
      <c r="L40" s="158"/>
      <c r="M40" s="211"/>
      <c r="N40" s="142" t="s">
        <v>312</v>
      </c>
      <c r="O40" s="156"/>
      <c r="P40" s="157"/>
      <c r="Q40" s="210"/>
      <c r="R40" s="158"/>
      <c r="S40" s="213"/>
      <c r="T40" s="142" t="s">
        <v>312</v>
      </c>
      <c r="U40" s="156"/>
      <c r="V40" s="157"/>
      <c r="W40" s="210"/>
      <c r="X40" s="212"/>
      <c r="Y40" s="213"/>
      <c r="Z40" s="331"/>
      <c r="AA40" s="332"/>
      <c r="AB40" s="332"/>
      <c r="AC40" s="332"/>
      <c r="AD40" s="332"/>
      <c r="AE40" s="333"/>
      <c r="AF40" s="182"/>
    </row>
    <row r="41" spans="2:32" s="133" customFormat="1" ht="15" customHeight="1">
      <c r="B41" s="142" t="s">
        <v>313</v>
      </c>
      <c r="C41" s="156" t="s">
        <v>1352</v>
      </c>
      <c r="D41" s="157">
        <v>1350</v>
      </c>
      <c r="E41" s="210"/>
      <c r="F41" s="212">
        <v>300</v>
      </c>
      <c r="G41" s="211"/>
      <c r="H41" s="142" t="s">
        <v>313</v>
      </c>
      <c r="I41" s="156" t="s">
        <v>335</v>
      </c>
      <c r="J41" s="157" t="s">
        <v>335</v>
      </c>
      <c r="K41" s="210" t="s">
        <v>335</v>
      </c>
      <c r="L41" s="158"/>
      <c r="M41" s="211"/>
      <c r="N41" s="142" t="s">
        <v>313</v>
      </c>
      <c r="O41" s="156" t="s">
        <v>335</v>
      </c>
      <c r="P41" s="157" t="s">
        <v>335</v>
      </c>
      <c r="Q41" s="210"/>
      <c r="R41" s="158"/>
      <c r="S41" s="213"/>
      <c r="T41" s="142" t="s">
        <v>313</v>
      </c>
      <c r="U41" s="156" t="s">
        <v>1395</v>
      </c>
      <c r="V41" s="157">
        <v>1750</v>
      </c>
      <c r="W41" s="210"/>
      <c r="X41" s="158"/>
      <c r="Y41" s="213"/>
      <c r="Z41" s="331"/>
      <c r="AA41" s="332"/>
      <c r="AB41" s="332"/>
      <c r="AC41" s="332"/>
      <c r="AD41" s="332"/>
      <c r="AE41" s="333"/>
      <c r="AF41" s="182"/>
    </row>
    <row r="42" spans="2:32" s="133" customFormat="1" ht="15" customHeight="1">
      <c r="B42" s="205" t="s">
        <v>314</v>
      </c>
      <c r="C42" s="163"/>
      <c r="D42" s="164"/>
      <c r="E42" s="167"/>
      <c r="F42" s="165"/>
      <c r="G42" s="214"/>
      <c r="H42" s="205" t="s">
        <v>314</v>
      </c>
      <c r="I42" s="163"/>
      <c r="J42" s="164"/>
      <c r="K42" s="167"/>
      <c r="L42" s="165"/>
      <c r="M42" s="214"/>
      <c r="N42" s="205" t="s">
        <v>314</v>
      </c>
      <c r="O42" s="163"/>
      <c r="P42" s="164"/>
      <c r="Q42" s="167"/>
      <c r="R42" s="165"/>
      <c r="S42" s="215"/>
      <c r="T42" s="205" t="s">
        <v>314</v>
      </c>
      <c r="U42" s="163" t="s">
        <v>584</v>
      </c>
      <c r="V42" s="164">
        <v>1900</v>
      </c>
      <c r="W42" s="167"/>
      <c r="X42" s="165"/>
      <c r="Y42" s="215"/>
      <c r="Z42" s="331"/>
      <c r="AA42" s="332"/>
      <c r="AB42" s="332"/>
      <c r="AC42" s="332"/>
      <c r="AD42" s="332"/>
      <c r="AE42" s="333"/>
      <c r="AF42" s="182"/>
    </row>
    <row r="43" spans="1:32" s="133" customFormat="1" ht="13.5" customHeight="1">
      <c r="A43" s="169"/>
      <c r="B43" s="208"/>
      <c r="C43" s="171" t="s">
        <v>986</v>
      </c>
      <c r="D43" s="172">
        <f>SUM(D35:D42)</f>
        <v>6300</v>
      </c>
      <c r="E43" s="172">
        <f>SUM(E35:E42)</f>
        <v>0</v>
      </c>
      <c r="F43" s="172">
        <f>SUM(F35:F42)</f>
        <v>1150</v>
      </c>
      <c r="G43" s="172">
        <f>SUM(G35:G42)</f>
        <v>0</v>
      </c>
      <c r="H43" s="208"/>
      <c r="I43" s="171" t="s">
        <v>986</v>
      </c>
      <c r="J43" s="172">
        <f>SUM(J35:J42)</f>
        <v>7650</v>
      </c>
      <c r="K43" s="172">
        <f>SUM(K35:K42)</f>
        <v>0</v>
      </c>
      <c r="L43" s="172">
        <f>SUM(L35:L42)</f>
        <v>700</v>
      </c>
      <c r="M43" s="172">
        <f>SUM(M35:M42)</f>
        <v>0</v>
      </c>
      <c r="N43" s="208"/>
      <c r="O43" s="171" t="s">
        <v>986</v>
      </c>
      <c r="P43" s="172">
        <f>SUM(P35:P42)</f>
        <v>11850</v>
      </c>
      <c r="Q43" s="172">
        <f>SUM(Q35:Q42)</f>
        <v>0</v>
      </c>
      <c r="R43" s="172">
        <f>SUM(R35:R42)</f>
        <v>0</v>
      </c>
      <c r="S43" s="172">
        <f>SUM(S35:S42)</f>
        <v>0</v>
      </c>
      <c r="T43" s="208"/>
      <c r="U43" s="171" t="s">
        <v>986</v>
      </c>
      <c r="V43" s="172">
        <f>SUM(V35:V42)</f>
        <v>11000</v>
      </c>
      <c r="W43" s="172">
        <f>SUM(W35:W42)</f>
        <v>0</v>
      </c>
      <c r="X43" s="172">
        <f>SUM(X35:X42)</f>
        <v>0</v>
      </c>
      <c r="Y43" s="172">
        <f>SUM(Y35:Y42)</f>
        <v>0</v>
      </c>
      <c r="Z43" s="334"/>
      <c r="AA43" s="335"/>
      <c r="AB43" s="335"/>
      <c r="AC43" s="335"/>
      <c r="AD43" s="335"/>
      <c r="AE43" s="336"/>
      <c r="AF43" s="182"/>
    </row>
    <row r="44" spans="2:31" ht="18" customHeight="1">
      <c r="B44" s="381" t="s">
        <v>938</v>
      </c>
      <c r="C44" s="381"/>
      <c r="D44" s="381"/>
      <c r="E44" s="116"/>
      <c r="F44" s="116"/>
      <c r="G44" s="116"/>
      <c r="H44" s="369" t="s">
        <v>297</v>
      </c>
      <c r="I44" s="369"/>
      <c r="J44" s="379">
        <f>D49+J49+P49+V49</f>
        <v>1000</v>
      </c>
      <c r="K44" s="379"/>
      <c r="L44" s="380">
        <f>F49+L49+R49+X49+AD49</f>
        <v>200</v>
      </c>
      <c r="M44" s="380"/>
      <c r="N44" s="120"/>
      <c r="O44" s="175" t="s">
        <v>298</v>
      </c>
      <c r="P44" s="379">
        <f>E49+K49+Q49+W49</f>
        <v>0</v>
      </c>
      <c r="Q44" s="379"/>
      <c r="R44" s="380">
        <f>G49+M49+S49+Y49</f>
        <v>0</v>
      </c>
      <c r="S44" s="380"/>
      <c r="T44" s="120"/>
      <c r="U44" s="120"/>
      <c r="V44" s="120"/>
      <c r="W44" s="120"/>
      <c r="X44" s="209"/>
      <c r="Y44" s="209"/>
      <c r="Z44" s="129"/>
      <c r="AA44" s="114"/>
      <c r="AB44" s="251"/>
      <c r="AC44" s="169"/>
      <c r="AD44" s="169"/>
      <c r="AE44" s="169"/>
    </row>
    <row r="45" spans="2:32" ht="15" customHeight="1">
      <c r="B45" s="371" t="s">
        <v>299</v>
      </c>
      <c r="C45" s="372"/>
      <c r="D45" s="372"/>
      <c r="E45" s="372"/>
      <c r="F45" s="372"/>
      <c r="G45" s="373"/>
      <c r="H45" s="371" t="s">
        <v>300</v>
      </c>
      <c r="I45" s="372"/>
      <c r="J45" s="372"/>
      <c r="K45" s="372"/>
      <c r="L45" s="372"/>
      <c r="M45" s="373"/>
      <c r="N45" s="371" t="s">
        <v>301</v>
      </c>
      <c r="O45" s="372"/>
      <c r="P45" s="372"/>
      <c r="Q45" s="372"/>
      <c r="R45" s="372"/>
      <c r="S45" s="373"/>
      <c r="T45" s="371" t="s">
        <v>302</v>
      </c>
      <c r="U45" s="372"/>
      <c r="V45" s="372"/>
      <c r="W45" s="372"/>
      <c r="X45" s="372"/>
      <c r="Y45" s="373"/>
      <c r="Z45" s="357" t="s">
        <v>1036</v>
      </c>
      <c r="AA45" s="358"/>
      <c r="AB45" s="358"/>
      <c r="AC45" s="358"/>
      <c r="AD45" s="358"/>
      <c r="AE45" s="359"/>
      <c r="AF45" s="127"/>
    </row>
    <row r="46" spans="2:32" s="128" customFormat="1" ht="15" customHeight="1">
      <c r="B46" s="354"/>
      <c r="C46" s="337" t="s">
        <v>1016</v>
      </c>
      <c r="D46" s="337" t="s">
        <v>1015</v>
      </c>
      <c r="E46" s="338"/>
      <c r="F46" s="337" t="s">
        <v>987</v>
      </c>
      <c r="G46" s="365"/>
      <c r="H46" s="354"/>
      <c r="I46" s="337" t="s">
        <v>1016</v>
      </c>
      <c r="J46" s="337" t="s">
        <v>1015</v>
      </c>
      <c r="K46" s="338"/>
      <c r="L46" s="337" t="s">
        <v>987</v>
      </c>
      <c r="M46" s="365"/>
      <c r="N46" s="354"/>
      <c r="O46" s="337" t="s">
        <v>1016</v>
      </c>
      <c r="P46" s="337" t="s">
        <v>1015</v>
      </c>
      <c r="Q46" s="338"/>
      <c r="R46" s="337" t="s">
        <v>987</v>
      </c>
      <c r="S46" s="365"/>
      <c r="T46" s="354"/>
      <c r="U46" s="337" t="s">
        <v>1016</v>
      </c>
      <c r="V46" s="337" t="s">
        <v>1015</v>
      </c>
      <c r="W46" s="338"/>
      <c r="X46" s="337" t="s">
        <v>987</v>
      </c>
      <c r="Y46" s="365"/>
      <c r="Z46" s="382"/>
      <c r="AA46" s="383"/>
      <c r="AB46" s="383"/>
      <c r="AC46" s="383"/>
      <c r="AD46" s="383"/>
      <c r="AE46" s="384"/>
      <c r="AF46" s="177"/>
    </row>
    <row r="47" spans="1:32" s="128" customFormat="1" ht="13.5" customHeight="1">
      <c r="A47" s="130"/>
      <c r="B47" s="355"/>
      <c r="C47" s="352"/>
      <c r="D47" s="131" t="s">
        <v>297</v>
      </c>
      <c r="E47" s="132" t="s">
        <v>667</v>
      </c>
      <c r="F47" s="131" t="s">
        <v>297</v>
      </c>
      <c r="G47" s="132" t="s">
        <v>667</v>
      </c>
      <c r="H47" s="355"/>
      <c r="I47" s="352"/>
      <c r="J47" s="131" t="s">
        <v>297</v>
      </c>
      <c r="K47" s="132" t="s">
        <v>667</v>
      </c>
      <c r="L47" s="131" t="s">
        <v>297</v>
      </c>
      <c r="M47" s="132" t="s">
        <v>667</v>
      </c>
      <c r="N47" s="355"/>
      <c r="O47" s="352"/>
      <c r="P47" s="131" t="s">
        <v>297</v>
      </c>
      <c r="Q47" s="132" t="s">
        <v>667</v>
      </c>
      <c r="R47" s="131" t="s">
        <v>297</v>
      </c>
      <c r="S47" s="132" t="s">
        <v>667</v>
      </c>
      <c r="T47" s="355"/>
      <c r="U47" s="352"/>
      <c r="V47" s="131" t="s">
        <v>297</v>
      </c>
      <c r="W47" s="132" t="s">
        <v>667</v>
      </c>
      <c r="X47" s="131" t="s">
        <v>297</v>
      </c>
      <c r="Y47" s="132" t="s">
        <v>667</v>
      </c>
      <c r="Z47" s="331"/>
      <c r="AA47" s="332"/>
      <c r="AB47" s="332"/>
      <c r="AC47" s="332"/>
      <c r="AD47" s="332"/>
      <c r="AE47" s="333"/>
      <c r="AF47" s="177"/>
    </row>
    <row r="48" spans="2:32" s="133" customFormat="1" ht="15" customHeight="1">
      <c r="B48" s="219" t="s">
        <v>0</v>
      </c>
      <c r="C48" s="220"/>
      <c r="D48" s="221"/>
      <c r="E48" s="224"/>
      <c r="F48" s="225"/>
      <c r="G48" s="224"/>
      <c r="H48" s="219" t="s">
        <v>0</v>
      </c>
      <c r="I48" s="220" t="s">
        <v>1205</v>
      </c>
      <c r="J48" s="221">
        <v>350</v>
      </c>
      <c r="K48" s="226"/>
      <c r="L48" s="225">
        <v>200</v>
      </c>
      <c r="M48" s="226"/>
      <c r="N48" s="219" t="s">
        <v>0</v>
      </c>
      <c r="O48" s="220" t="s">
        <v>1205</v>
      </c>
      <c r="P48" s="221">
        <v>650</v>
      </c>
      <c r="Q48" s="226"/>
      <c r="R48" s="225"/>
      <c r="S48" s="224"/>
      <c r="T48" s="219" t="s">
        <v>0</v>
      </c>
      <c r="U48" s="220" t="s">
        <v>1206</v>
      </c>
      <c r="V48" s="221" t="s">
        <v>940</v>
      </c>
      <c r="W48" s="224"/>
      <c r="X48" s="225"/>
      <c r="Y48" s="227"/>
      <c r="Z48" s="331"/>
      <c r="AA48" s="332"/>
      <c r="AB48" s="332"/>
      <c r="AC48" s="332"/>
      <c r="AD48" s="332"/>
      <c r="AE48" s="333"/>
      <c r="AF48" s="182"/>
    </row>
    <row r="49" spans="1:32" s="133" customFormat="1" ht="13.5" customHeight="1">
      <c r="A49" s="169"/>
      <c r="B49" s="208"/>
      <c r="C49" s="171" t="s">
        <v>986</v>
      </c>
      <c r="D49" s="172">
        <f>D48</f>
        <v>0</v>
      </c>
      <c r="E49" s="172">
        <f>E48</f>
        <v>0</v>
      </c>
      <c r="F49" s="172">
        <f>F48</f>
        <v>0</v>
      </c>
      <c r="G49" s="172">
        <f>G48</f>
        <v>0</v>
      </c>
      <c r="H49" s="208"/>
      <c r="I49" s="171" t="s">
        <v>986</v>
      </c>
      <c r="J49" s="172">
        <f>J48</f>
        <v>350</v>
      </c>
      <c r="K49" s="172">
        <f>K48</f>
        <v>0</v>
      </c>
      <c r="L49" s="172">
        <f>L48</f>
        <v>200</v>
      </c>
      <c r="M49" s="172">
        <f>M48</f>
        <v>0</v>
      </c>
      <c r="N49" s="208"/>
      <c r="O49" s="171" t="s">
        <v>986</v>
      </c>
      <c r="P49" s="172">
        <f>P48</f>
        <v>650</v>
      </c>
      <c r="Q49" s="172">
        <f>Q48</f>
        <v>0</v>
      </c>
      <c r="R49" s="172">
        <f>R48</f>
        <v>0</v>
      </c>
      <c r="S49" s="172">
        <f>S48</f>
        <v>0</v>
      </c>
      <c r="T49" s="208"/>
      <c r="U49" s="171" t="s">
        <v>986</v>
      </c>
      <c r="V49" s="172"/>
      <c r="W49" s="172"/>
      <c r="X49" s="172"/>
      <c r="Y49" s="172"/>
      <c r="Z49" s="334"/>
      <c r="AA49" s="335"/>
      <c r="AB49" s="335"/>
      <c r="AC49" s="335"/>
      <c r="AD49" s="335"/>
      <c r="AE49" s="336"/>
      <c r="AF49" s="182"/>
    </row>
    <row r="50" spans="2:31" s="193" customFormat="1" ht="13.5" customHeight="1">
      <c r="B50" s="194" t="s">
        <v>242</v>
      </c>
      <c r="AA50" s="196"/>
      <c r="AB50" s="196"/>
      <c r="AC50" s="196"/>
      <c r="AD50" s="19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65">
    <mergeCell ref="AD51:AE51"/>
    <mergeCell ref="T46:T47"/>
    <mergeCell ref="U46:U47"/>
    <mergeCell ref="V46:W46"/>
    <mergeCell ref="X46:Y46"/>
    <mergeCell ref="Z43:AE43"/>
    <mergeCell ref="Z46:AE46"/>
    <mergeCell ref="Z47:AE47"/>
    <mergeCell ref="Z48:AE48"/>
    <mergeCell ref="Z49:AE49"/>
    <mergeCell ref="Z33:Z34"/>
    <mergeCell ref="AA33:AA34"/>
    <mergeCell ref="AB33:AC33"/>
    <mergeCell ref="AD33:AE33"/>
    <mergeCell ref="Z37:AE37"/>
    <mergeCell ref="J46:K46"/>
    <mergeCell ref="L46:M46"/>
    <mergeCell ref="N46:N47"/>
    <mergeCell ref="O46:O47"/>
    <mergeCell ref="P46:Q46"/>
    <mergeCell ref="R46:S46"/>
    <mergeCell ref="B46:B47"/>
    <mergeCell ref="C46:C47"/>
    <mergeCell ref="D46:E46"/>
    <mergeCell ref="F46:G46"/>
    <mergeCell ref="H46:H47"/>
    <mergeCell ref="I46:I47"/>
    <mergeCell ref="R44:S44"/>
    <mergeCell ref="B45:G45"/>
    <mergeCell ref="H45:M45"/>
    <mergeCell ref="N45:S45"/>
    <mergeCell ref="T45:Y45"/>
    <mergeCell ref="Z45:AE45"/>
    <mergeCell ref="T33:T34"/>
    <mergeCell ref="U33:U34"/>
    <mergeCell ref="V33:W33"/>
    <mergeCell ref="X33:Y33"/>
    <mergeCell ref="B44:D44"/>
    <mergeCell ref="H44:I44"/>
    <mergeCell ref="J44:K44"/>
    <mergeCell ref="L44:M44"/>
    <mergeCell ref="P44:Q44"/>
    <mergeCell ref="J33:K33"/>
    <mergeCell ref="L33:M33"/>
    <mergeCell ref="N33:N34"/>
    <mergeCell ref="O33:O34"/>
    <mergeCell ref="P33:Q33"/>
    <mergeCell ref="R33:S33"/>
    <mergeCell ref="B33:B34"/>
    <mergeCell ref="C33:C34"/>
    <mergeCell ref="D33:E33"/>
    <mergeCell ref="F33:G33"/>
    <mergeCell ref="H33:H34"/>
    <mergeCell ref="I33:I34"/>
    <mergeCell ref="R31:S31"/>
    <mergeCell ref="B32:G32"/>
    <mergeCell ref="H32:M32"/>
    <mergeCell ref="N32:S32"/>
    <mergeCell ref="T32:Y32"/>
    <mergeCell ref="B31:D31"/>
    <mergeCell ref="H31:I31"/>
    <mergeCell ref="J31:K31"/>
    <mergeCell ref="L31:M31"/>
    <mergeCell ref="Z32:AE32"/>
    <mergeCell ref="T20:T21"/>
    <mergeCell ref="U20:U21"/>
    <mergeCell ref="V20:W20"/>
    <mergeCell ref="X20:Y20"/>
    <mergeCell ref="Z20:AE20"/>
    <mergeCell ref="Z21:AE21"/>
    <mergeCell ref="Z22:AE22"/>
    <mergeCell ref="Z23:AE23"/>
    <mergeCell ref="Z24:AE24"/>
    <mergeCell ref="H20:H21"/>
    <mergeCell ref="I20:I21"/>
    <mergeCell ref="P31:Q31"/>
    <mergeCell ref="J20:K20"/>
    <mergeCell ref="L20:M20"/>
    <mergeCell ref="N20:N21"/>
    <mergeCell ref="O20:O21"/>
    <mergeCell ref="P20:Q20"/>
    <mergeCell ref="B19:G19"/>
    <mergeCell ref="H19:M19"/>
    <mergeCell ref="N19:S19"/>
    <mergeCell ref="T19:Y19"/>
    <mergeCell ref="Z19:AE19"/>
    <mergeCell ref="R20:S20"/>
    <mergeCell ref="B20:B21"/>
    <mergeCell ref="C20:C21"/>
    <mergeCell ref="D20:E20"/>
    <mergeCell ref="F20:G20"/>
    <mergeCell ref="X7:Y7"/>
    <mergeCell ref="B18:D18"/>
    <mergeCell ref="H18:I18"/>
    <mergeCell ref="J18:K18"/>
    <mergeCell ref="L18:M18"/>
    <mergeCell ref="P18:Q18"/>
    <mergeCell ref="R18:S18"/>
    <mergeCell ref="O7:O8"/>
    <mergeCell ref="P7:Q7"/>
    <mergeCell ref="R7:S7"/>
    <mergeCell ref="T7:T8"/>
    <mergeCell ref="U7:U8"/>
    <mergeCell ref="V7:W7"/>
    <mergeCell ref="B7:B8"/>
    <mergeCell ref="C7:C8"/>
    <mergeCell ref="D7:E7"/>
    <mergeCell ref="F7:G7"/>
    <mergeCell ref="H7:H8"/>
    <mergeCell ref="I7:I8"/>
    <mergeCell ref="B6:G6"/>
    <mergeCell ref="H6:M6"/>
    <mergeCell ref="N6:S6"/>
    <mergeCell ref="T6:Y6"/>
    <mergeCell ref="Z6:AE6"/>
    <mergeCell ref="B5:D5"/>
    <mergeCell ref="H5:I5"/>
    <mergeCell ref="J5:K5"/>
    <mergeCell ref="L5:M5"/>
    <mergeCell ref="P5:Q5"/>
    <mergeCell ref="AA3:AC3"/>
    <mergeCell ref="AD3:AE3"/>
    <mergeCell ref="AD4:AE4"/>
    <mergeCell ref="U5:V5"/>
    <mergeCell ref="W5:Z5"/>
    <mergeCell ref="T4:W4"/>
    <mergeCell ref="X4:Z4"/>
    <mergeCell ref="AA4:AC4"/>
    <mergeCell ref="AC55:AD55"/>
    <mergeCell ref="A1:C1"/>
    <mergeCell ref="B3:D4"/>
    <mergeCell ref="E3:F3"/>
    <mergeCell ref="G3:I3"/>
    <mergeCell ref="J3:S3"/>
    <mergeCell ref="T3:V3"/>
    <mergeCell ref="E4:F4"/>
    <mergeCell ref="G4:I4"/>
    <mergeCell ref="X3:Z3"/>
    <mergeCell ref="J4:S4"/>
    <mergeCell ref="Z7:AE7"/>
    <mergeCell ref="Z8:AE8"/>
    <mergeCell ref="Z9:AE9"/>
    <mergeCell ref="Z10:AE10"/>
    <mergeCell ref="Z11:AE11"/>
    <mergeCell ref="R5:S5"/>
    <mergeCell ref="J7:K7"/>
    <mergeCell ref="L7:M7"/>
    <mergeCell ref="N7:N8"/>
    <mergeCell ref="Z30:AE30"/>
    <mergeCell ref="Z12:AE12"/>
    <mergeCell ref="Z13:AE13"/>
    <mergeCell ref="Z14:AE14"/>
    <mergeCell ref="Z15:AE15"/>
    <mergeCell ref="Z16:AE16"/>
    <mergeCell ref="Z17:AE17"/>
    <mergeCell ref="Z38:AE38"/>
    <mergeCell ref="Z39:AE39"/>
    <mergeCell ref="Z40:AE40"/>
    <mergeCell ref="Z41:AE41"/>
    <mergeCell ref="Z42:AE42"/>
    <mergeCell ref="Z25:AE25"/>
    <mergeCell ref="Z26:AE26"/>
    <mergeCell ref="Z27:AE27"/>
    <mergeCell ref="Z28:AE28"/>
    <mergeCell ref="Z29:AE2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7.xml><?xml version="1.0" encoding="utf-8"?>
<worksheet xmlns="http://schemas.openxmlformats.org/spreadsheetml/2006/main" xmlns:r="http://schemas.openxmlformats.org/officeDocument/2006/relationships">
  <sheetPr codeName="Sheet52">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24</v>
      </c>
      <c r="AF2" s="117"/>
    </row>
    <row r="3" spans="2:32" ht="13.5" customHeight="1">
      <c r="B3" s="344" t="s">
        <v>1017</v>
      </c>
      <c r="C3" s="345"/>
      <c r="D3" s="346"/>
      <c r="E3" s="339" t="s">
        <v>657</v>
      </c>
      <c r="F3" s="340"/>
      <c r="G3" s="339" t="s">
        <v>658</v>
      </c>
      <c r="H3" s="350"/>
      <c r="I3" s="340"/>
      <c r="J3" s="426" t="s">
        <v>989</v>
      </c>
      <c r="K3" s="427"/>
      <c r="L3" s="427"/>
      <c r="M3" s="427"/>
      <c r="N3" s="427"/>
      <c r="O3" s="427"/>
      <c r="P3" s="427"/>
      <c r="Q3" s="427"/>
      <c r="R3" s="427"/>
      <c r="S3" s="428"/>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945</v>
      </c>
      <c r="C5" s="370"/>
      <c r="D5" s="370"/>
      <c r="E5" s="116"/>
      <c r="F5" s="116"/>
      <c r="G5" s="116"/>
      <c r="H5" s="374" t="s">
        <v>297</v>
      </c>
      <c r="I5" s="374"/>
      <c r="J5" s="366">
        <f>D21+P21+J21+V21</f>
        <v>45500</v>
      </c>
      <c r="K5" s="366"/>
      <c r="L5" s="375">
        <f>F21+L21+R21+X21</f>
        <v>1850</v>
      </c>
      <c r="M5" s="375"/>
      <c r="N5" s="123"/>
      <c r="O5" s="116" t="s">
        <v>298</v>
      </c>
      <c r="P5" s="366">
        <f>E21+K21+Q21+W21</f>
        <v>0</v>
      </c>
      <c r="Q5" s="366"/>
      <c r="R5" s="375">
        <f>G21+M21+S21+Y21</f>
        <v>0</v>
      </c>
      <c r="S5" s="375"/>
      <c r="T5" s="123"/>
      <c r="U5" s="374" t="s">
        <v>369</v>
      </c>
      <c r="V5" s="374"/>
      <c r="W5" s="356">
        <f>P5+P22+P36+R5+R22+R36</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1216</v>
      </c>
      <c r="D9" s="136">
        <v>1050</v>
      </c>
      <c r="E9" s="138"/>
      <c r="F9" s="136">
        <v>300</v>
      </c>
      <c r="G9" s="201"/>
      <c r="H9" s="134" t="s">
        <v>0</v>
      </c>
      <c r="I9" s="135"/>
      <c r="J9" s="136"/>
      <c r="K9" s="138"/>
      <c r="L9" s="136"/>
      <c r="M9" s="201"/>
      <c r="N9" s="134" t="s">
        <v>0</v>
      </c>
      <c r="O9" s="135" t="s">
        <v>1216</v>
      </c>
      <c r="P9" s="136">
        <v>2950</v>
      </c>
      <c r="Q9" s="138"/>
      <c r="R9" s="136"/>
      <c r="S9" s="137"/>
      <c r="T9" s="134" t="s">
        <v>0</v>
      </c>
      <c r="U9" s="135" t="s">
        <v>1350</v>
      </c>
      <c r="V9" s="136">
        <v>3050</v>
      </c>
      <c r="W9" s="138"/>
      <c r="X9" s="136"/>
      <c r="Y9" s="137"/>
      <c r="Z9" s="331"/>
      <c r="AA9" s="332"/>
      <c r="AB9" s="332"/>
      <c r="AC9" s="332"/>
      <c r="AD9" s="332"/>
      <c r="AE9" s="333"/>
      <c r="AF9" s="141"/>
    </row>
    <row r="10" spans="2:32" s="133" customFormat="1" ht="15" customHeight="1">
      <c r="B10" s="142" t="s">
        <v>306</v>
      </c>
      <c r="C10" s="143" t="s">
        <v>585</v>
      </c>
      <c r="D10" s="144">
        <v>3000</v>
      </c>
      <c r="E10" s="146"/>
      <c r="F10" s="144">
        <v>200</v>
      </c>
      <c r="G10" s="202"/>
      <c r="H10" s="142" t="s">
        <v>306</v>
      </c>
      <c r="I10" s="143" t="s">
        <v>1217</v>
      </c>
      <c r="J10" s="144">
        <v>2250</v>
      </c>
      <c r="K10" s="146"/>
      <c r="L10" s="144">
        <v>200</v>
      </c>
      <c r="M10" s="202"/>
      <c r="N10" s="142" t="s">
        <v>306</v>
      </c>
      <c r="O10" s="143"/>
      <c r="P10" s="144"/>
      <c r="Q10" s="146"/>
      <c r="R10" s="144"/>
      <c r="S10" s="145"/>
      <c r="T10" s="142" t="s">
        <v>306</v>
      </c>
      <c r="U10" s="143" t="s">
        <v>1349</v>
      </c>
      <c r="V10" s="144" t="s">
        <v>1347</v>
      </c>
      <c r="W10" s="146"/>
      <c r="X10" s="144"/>
      <c r="Y10" s="145"/>
      <c r="Z10" s="331"/>
      <c r="AA10" s="332"/>
      <c r="AB10" s="332"/>
      <c r="AC10" s="332"/>
      <c r="AD10" s="332"/>
      <c r="AE10" s="333"/>
      <c r="AF10" s="141"/>
    </row>
    <row r="11" spans="2:32" s="133" customFormat="1" ht="15" customHeight="1">
      <c r="B11" s="142" t="s">
        <v>307</v>
      </c>
      <c r="C11" s="143" t="s">
        <v>948</v>
      </c>
      <c r="D11" s="144">
        <v>1700</v>
      </c>
      <c r="E11" s="146"/>
      <c r="F11" s="144">
        <v>250</v>
      </c>
      <c r="G11" s="202"/>
      <c r="H11" s="142" t="s">
        <v>307</v>
      </c>
      <c r="I11" s="143" t="s">
        <v>585</v>
      </c>
      <c r="J11" s="144">
        <v>600</v>
      </c>
      <c r="K11" s="146"/>
      <c r="L11" s="144">
        <v>200</v>
      </c>
      <c r="M11" s="202"/>
      <c r="N11" s="142" t="s">
        <v>307</v>
      </c>
      <c r="O11" s="143" t="s">
        <v>586</v>
      </c>
      <c r="P11" s="144">
        <v>750</v>
      </c>
      <c r="Q11" s="146"/>
      <c r="R11" s="144"/>
      <c r="S11" s="145"/>
      <c r="T11" s="142" t="s">
        <v>307</v>
      </c>
      <c r="U11" s="143" t="s">
        <v>587</v>
      </c>
      <c r="V11" s="144">
        <v>1000</v>
      </c>
      <c r="W11" s="146"/>
      <c r="X11" s="144"/>
      <c r="Y11" s="145"/>
      <c r="Z11" s="331"/>
      <c r="AA11" s="332"/>
      <c r="AB11" s="332"/>
      <c r="AC11" s="332"/>
      <c r="AD11" s="332"/>
      <c r="AE11" s="333"/>
      <c r="AF11" s="141"/>
    </row>
    <row r="12" spans="2:32" s="133" customFormat="1" ht="15" customHeight="1">
      <c r="B12" s="142" t="s">
        <v>308</v>
      </c>
      <c r="C12" s="143" t="s">
        <v>587</v>
      </c>
      <c r="D12" s="144">
        <v>700</v>
      </c>
      <c r="E12" s="146"/>
      <c r="F12" s="144">
        <v>100</v>
      </c>
      <c r="G12" s="202"/>
      <c r="H12" s="142" t="s">
        <v>308</v>
      </c>
      <c r="I12" s="143" t="s">
        <v>588</v>
      </c>
      <c r="J12" s="144">
        <v>900</v>
      </c>
      <c r="K12" s="146"/>
      <c r="L12" s="144">
        <v>100</v>
      </c>
      <c r="M12" s="202"/>
      <c r="N12" s="142" t="s">
        <v>308</v>
      </c>
      <c r="O12" s="143" t="s">
        <v>589</v>
      </c>
      <c r="P12" s="144">
        <v>1350</v>
      </c>
      <c r="Q12" s="146"/>
      <c r="R12" s="144"/>
      <c r="S12" s="145"/>
      <c r="T12" s="142" t="s">
        <v>308</v>
      </c>
      <c r="U12" s="143" t="s">
        <v>590</v>
      </c>
      <c r="V12" s="144">
        <v>2300</v>
      </c>
      <c r="W12" s="146"/>
      <c r="X12" s="144"/>
      <c r="Y12" s="145"/>
      <c r="Z12" s="331"/>
      <c r="AA12" s="332"/>
      <c r="AB12" s="332"/>
      <c r="AC12" s="332"/>
      <c r="AD12" s="332"/>
      <c r="AE12" s="333"/>
      <c r="AF12" s="141"/>
    </row>
    <row r="13" spans="2:32" s="133" customFormat="1" ht="15" customHeight="1">
      <c r="B13" s="142" t="s">
        <v>309</v>
      </c>
      <c r="C13" s="143" t="s">
        <v>159</v>
      </c>
      <c r="D13" s="144">
        <v>600</v>
      </c>
      <c r="E13" s="152"/>
      <c r="F13" s="151">
        <v>200</v>
      </c>
      <c r="G13" s="202"/>
      <c r="H13" s="142" t="s">
        <v>309</v>
      </c>
      <c r="I13" s="143"/>
      <c r="J13" s="144"/>
      <c r="K13" s="152"/>
      <c r="L13" s="151"/>
      <c r="M13" s="202"/>
      <c r="N13" s="142" t="s">
        <v>309</v>
      </c>
      <c r="O13" s="143" t="s">
        <v>592</v>
      </c>
      <c r="P13" s="144">
        <v>700</v>
      </c>
      <c r="Q13" s="152"/>
      <c r="R13" s="151"/>
      <c r="S13" s="145"/>
      <c r="T13" s="142" t="s">
        <v>309</v>
      </c>
      <c r="U13" s="143" t="s">
        <v>586</v>
      </c>
      <c r="V13" s="144">
        <v>2150</v>
      </c>
      <c r="W13" s="152"/>
      <c r="X13" s="151"/>
      <c r="Y13" s="145"/>
      <c r="Z13" s="331"/>
      <c r="AA13" s="332"/>
      <c r="AB13" s="332"/>
      <c r="AC13" s="332"/>
      <c r="AD13" s="332"/>
      <c r="AE13" s="333"/>
      <c r="AF13" s="141"/>
    </row>
    <row r="14" spans="2:32" s="133" customFormat="1" ht="15" customHeight="1">
      <c r="B14" s="142" t="s">
        <v>312</v>
      </c>
      <c r="C14" s="143"/>
      <c r="D14" s="144"/>
      <c r="E14" s="146"/>
      <c r="F14" s="144"/>
      <c r="G14" s="202"/>
      <c r="H14" s="142" t="s">
        <v>312</v>
      </c>
      <c r="I14" s="143" t="s">
        <v>587</v>
      </c>
      <c r="J14" s="144">
        <v>1650</v>
      </c>
      <c r="K14" s="146"/>
      <c r="L14" s="144"/>
      <c r="M14" s="202"/>
      <c r="N14" s="142" t="s">
        <v>312</v>
      </c>
      <c r="O14" s="143" t="s">
        <v>587</v>
      </c>
      <c r="P14" s="144">
        <v>4600</v>
      </c>
      <c r="Q14" s="146"/>
      <c r="R14" s="144"/>
      <c r="S14" s="145"/>
      <c r="T14" s="142" t="s">
        <v>312</v>
      </c>
      <c r="U14" s="143" t="s">
        <v>1242</v>
      </c>
      <c r="V14" s="144" t="s">
        <v>1241</v>
      </c>
      <c r="W14" s="146"/>
      <c r="X14" s="144"/>
      <c r="Y14" s="145"/>
      <c r="Z14" s="331"/>
      <c r="AA14" s="332"/>
      <c r="AB14" s="332"/>
      <c r="AC14" s="332"/>
      <c r="AD14" s="332"/>
      <c r="AE14" s="333"/>
      <c r="AF14" s="141"/>
    </row>
    <row r="15" spans="2:32" s="133" customFormat="1" ht="15" customHeight="1">
      <c r="B15" s="142" t="s">
        <v>313</v>
      </c>
      <c r="C15" s="143"/>
      <c r="D15" s="144"/>
      <c r="E15" s="146"/>
      <c r="F15" s="144"/>
      <c r="G15" s="203"/>
      <c r="H15" s="142" t="s">
        <v>313</v>
      </c>
      <c r="I15" s="143"/>
      <c r="J15" s="144"/>
      <c r="K15" s="146"/>
      <c r="L15" s="144"/>
      <c r="M15" s="203"/>
      <c r="N15" s="142" t="s">
        <v>313</v>
      </c>
      <c r="O15" s="143"/>
      <c r="P15" s="144"/>
      <c r="Q15" s="146"/>
      <c r="R15" s="144"/>
      <c r="S15" s="154"/>
      <c r="T15" s="142" t="s">
        <v>313</v>
      </c>
      <c r="U15" s="143" t="s">
        <v>591</v>
      </c>
      <c r="V15" s="144">
        <v>2350</v>
      </c>
      <c r="W15" s="146"/>
      <c r="X15" s="144"/>
      <c r="Y15" s="154"/>
      <c r="Z15" s="331"/>
      <c r="AA15" s="332"/>
      <c r="AB15" s="332"/>
      <c r="AC15" s="332"/>
      <c r="AD15" s="332"/>
      <c r="AE15" s="333"/>
      <c r="AF15" s="141"/>
    </row>
    <row r="16" spans="2:32" s="133" customFormat="1" ht="15" customHeight="1">
      <c r="B16" s="142" t="s">
        <v>314</v>
      </c>
      <c r="C16" s="156"/>
      <c r="D16" s="157"/>
      <c r="E16" s="160"/>
      <c r="F16" s="158"/>
      <c r="G16" s="204"/>
      <c r="H16" s="142" t="s">
        <v>314</v>
      </c>
      <c r="I16" s="156" t="s">
        <v>147</v>
      </c>
      <c r="J16" s="157">
        <v>2150</v>
      </c>
      <c r="K16" s="160"/>
      <c r="L16" s="157">
        <v>300</v>
      </c>
      <c r="M16" s="204"/>
      <c r="N16" s="142" t="s">
        <v>314</v>
      </c>
      <c r="O16" s="156" t="s">
        <v>591</v>
      </c>
      <c r="P16" s="157">
        <v>3500</v>
      </c>
      <c r="Q16" s="160"/>
      <c r="R16" s="158"/>
      <c r="S16" s="159"/>
      <c r="T16" s="142" t="s">
        <v>314</v>
      </c>
      <c r="U16" s="156" t="s">
        <v>1219</v>
      </c>
      <c r="V16" s="157">
        <v>2300</v>
      </c>
      <c r="W16" s="160"/>
      <c r="X16" s="158"/>
      <c r="Y16" s="159"/>
      <c r="Z16" s="331"/>
      <c r="AA16" s="332"/>
      <c r="AB16" s="332"/>
      <c r="AC16" s="332"/>
      <c r="AD16" s="332"/>
      <c r="AE16" s="333"/>
      <c r="AF16" s="141"/>
    </row>
    <row r="17" spans="2:32" s="133" customFormat="1" ht="15" customHeight="1">
      <c r="B17" s="142" t="s">
        <v>353</v>
      </c>
      <c r="C17" s="156"/>
      <c r="D17" s="157"/>
      <c r="E17" s="160"/>
      <c r="F17" s="158"/>
      <c r="G17" s="204"/>
      <c r="H17" s="142" t="s">
        <v>353</v>
      </c>
      <c r="I17" s="156"/>
      <c r="J17" s="157"/>
      <c r="K17" s="160"/>
      <c r="L17" s="157"/>
      <c r="M17" s="204"/>
      <c r="N17" s="142" t="s">
        <v>353</v>
      </c>
      <c r="O17" s="156"/>
      <c r="P17" s="157"/>
      <c r="Q17" s="160"/>
      <c r="R17" s="158"/>
      <c r="S17" s="159"/>
      <c r="T17" s="142" t="s">
        <v>353</v>
      </c>
      <c r="U17" s="156" t="s">
        <v>593</v>
      </c>
      <c r="V17" s="157">
        <v>1400</v>
      </c>
      <c r="W17" s="160"/>
      <c r="X17" s="158"/>
      <c r="Y17" s="159"/>
      <c r="Z17" s="331"/>
      <c r="AA17" s="332"/>
      <c r="AB17" s="332"/>
      <c r="AC17" s="332"/>
      <c r="AD17" s="332"/>
      <c r="AE17" s="333"/>
      <c r="AF17" s="141"/>
    </row>
    <row r="18" spans="2:32" s="133" customFormat="1" ht="15" customHeight="1">
      <c r="B18" s="142" t="s">
        <v>388</v>
      </c>
      <c r="C18" s="156"/>
      <c r="D18" s="157"/>
      <c r="E18" s="160"/>
      <c r="F18" s="158"/>
      <c r="G18" s="204"/>
      <c r="H18" s="142" t="s">
        <v>388</v>
      </c>
      <c r="I18" s="156"/>
      <c r="J18" s="157"/>
      <c r="K18" s="160"/>
      <c r="L18" s="158"/>
      <c r="M18" s="204"/>
      <c r="N18" s="142" t="s">
        <v>388</v>
      </c>
      <c r="O18" s="156"/>
      <c r="P18" s="157"/>
      <c r="Q18" s="160"/>
      <c r="R18" s="158"/>
      <c r="S18" s="159"/>
      <c r="T18" s="142" t="s">
        <v>388</v>
      </c>
      <c r="U18" s="156"/>
      <c r="V18" s="157"/>
      <c r="W18" s="160"/>
      <c r="X18" s="158"/>
      <c r="Y18" s="159"/>
      <c r="Z18" s="331"/>
      <c r="AA18" s="332"/>
      <c r="AB18" s="332"/>
      <c r="AC18" s="332"/>
      <c r="AD18" s="332"/>
      <c r="AE18" s="333"/>
      <c r="AF18" s="141"/>
    </row>
    <row r="19" spans="2:32" s="133" customFormat="1" ht="15" customHeight="1">
      <c r="B19" s="142" t="s">
        <v>424</v>
      </c>
      <c r="C19" s="156"/>
      <c r="D19" s="157"/>
      <c r="E19" s="160"/>
      <c r="F19" s="158"/>
      <c r="G19" s="204"/>
      <c r="H19" s="142" t="s">
        <v>424</v>
      </c>
      <c r="I19" s="156" t="s">
        <v>1218</v>
      </c>
      <c r="J19" s="157">
        <v>300</v>
      </c>
      <c r="K19" s="160" t="s">
        <v>335</v>
      </c>
      <c r="L19" s="158"/>
      <c r="M19" s="204"/>
      <c r="N19" s="142" t="s">
        <v>424</v>
      </c>
      <c r="O19" s="156"/>
      <c r="P19" s="157"/>
      <c r="Q19" s="160"/>
      <c r="R19" s="158"/>
      <c r="S19" s="159"/>
      <c r="T19" s="142" t="s">
        <v>424</v>
      </c>
      <c r="U19" s="156" t="s">
        <v>644</v>
      </c>
      <c r="V19" s="157">
        <v>2200</v>
      </c>
      <c r="W19" s="160"/>
      <c r="X19" s="158"/>
      <c r="Y19" s="159"/>
      <c r="Z19" s="331"/>
      <c r="AA19" s="332"/>
      <c r="AB19" s="332"/>
      <c r="AC19" s="332"/>
      <c r="AD19" s="332"/>
      <c r="AE19" s="333"/>
      <c r="AF19" s="141"/>
    </row>
    <row r="20" spans="2:32" s="133" customFormat="1" ht="15" customHeight="1">
      <c r="B20" s="205" t="s">
        <v>425</v>
      </c>
      <c r="C20" s="163"/>
      <c r="D20" s="164"/>
      <c r="E20" s="167"/>
      <c r="F20" s="165"/>
      <c r="G20" s="206"/>
      <c r="H20" s="205" t="s">
        <v>425</v>
      </c>
      <c r="I20" s="163"/>
      <c r="J20" s="164"/>
      <c r="K20" s="167"/>
      <c r="L20" s="165"/>
      <c r="M20" s="206"/>
      <c r="N20" s="205" t="s">
        <v>425</v>
      </c>
      <c r="O20" s="163"/>
      <c r="P20" s="164"/>
      <c r="Q20" s="167"/>
      <c r="R20" s="165"/>
      <c r="S20" s="166"/>
      <c r="T20" s="205" t="s">
        <v>425</v>
      </c>
      <c r="U20" s="163"/>
      <c r="V20" s="164"/>
      <c r="W20" s="167"/>
      <c r="X20" s="165"/>
      <c r="Y20" s="166"/>
      <c r="Z20" s="331"/>
      <c r="AA20" s="332"/>
      <c r="AB20" s="332"/>
      <c r="AC20" s="332"/>
      <c r="AD20" s="332"/>
      <c r="AE20" s="333"/>
      <c r="AF20" s="141"/>
    </row>
    <row r="21" spans="1:32" s="133" customFormat="1" ht="13.5" customHeight="1">
      <c r="A21" s="169"/>
      <c r="B21" s="170"/>
      <c r="C21" s="171" t="s">
        <v>986</v>
      </c>
      <c r="D21" s="172">
        <f>SUM(D9:D20)</f>
        <v>7050</v>
      </c>
      <c r="E21" s="172">
        <f>SUM(E9:E20)</f>
        <v>0</v>
      </c>
      <c r="F21" s="172">
        <f>SUM(F9:F20)</f>
        <v>1050</v>
      </c>
      <c r="G21" s="173">
        <f>SUM(G9:G20)</f>
        <v>0</v>
      </c>
      <c r="H21" s="170"/>
      <c r="I21" s="171" t="s">
        <v>986</v>
      </c>
      <c r="J21" s="172">
        <f>SUM(J9:J20)</f>
        <v>7850</v>
      </c>
      <c r="K21" s="172">
        <f>SUM(K9:K20)</f>
        <v>0</v>
      </c>
      <c r="L21" s="172">
        <f>SUM(L9:L20)</f>
        <v>800</v>
      </c>
      <c r="M21" s="172">
        <f>SUM(M9:M20)</f>
        <v>0</v>
      </c>
      <c r="N21" s="170"/>
      <c r="O21" s="171" t="s">
        <v>986</v>
      </c>
      <c r="P21" s="172">
        <f>SUM(P9:P20)</f>
        <v>13850</v>
      </c>
      <c r="Q21" s="172">
        <f>SUM(Q9:Q20)</f>
        <v>0</v>
      </c>
      <c r="R21" s="172">
        <f>SUM(R9:R20)</f>
        <v>0</v>
      </c>
      <c r="S21" s="172">
        <f>SUM(S9:S20)</f>
        <v>0</v>
      </c>
      <c r="T21" s="170"/>
      <c r="U21" s="171" t="s">
        <v>986</v>
      </c>
      <c r="V21" s="172">
        <f>SUM(V9:V20)</f>
        <v>16750</v>
      </c>
      <c r="W21" s="172">
        <f>SUM(W9:W20)</f>
        <v>0</v>
      </c>
      <c r="X21" s="172">
        <f>SUM(X9:X20)</f>
        <v>0</v>
      </c>
      <c r="Y21" s="174">
        <f>SUM(Y9:Y20)</f>
        <v>0</v>
      </c>
      <c r="Z21" s="334"/>
      <c r="AA21" s="335"/>
      <c r="AB21" s="335"/>
      <c r="AC21" s="335"/>
      <c r="AD21" s="335"/>
      <c r="AE21" s="336"/>
      <c r="AF21" s="141"/>
    </row>
    <row r="22" spans="1:32" ht="18" customHeight="1">
      <c r="A22" s="110"/>
      <c r="B22" s="368" t="s">
        <v>946</v>
      </c>
      <c r="C22" s="368"/>
      <c r="D22" s="368"/>
      <c r="E22" s="116"/>
      <c r="F22" s="116"/>
      <c r="G22" s="116"/>
      <c r="H22" s="369" t="s">
        <v>297</v>
      </c>
      <c r="I22" s="369"/>
      <c r="J22" s="379">
        <f>D35+J35+P35+V35</f>
        <v>17200</v>
      </c>
      <c r="K22" s="379"/>
      <c r="L22" s="380">
        <f>F35+L35+R35+X35+AD35</f>
        <v>700</v>
      </c>
      <c r="M22" s="380"/>
      <c r="N22" s="120"/>
      <c r="O22" s="175" t="s">
        <v>298</v>
      </c>
      <c r="P22" s="379">
        <f>E35+K35+Q35+W35</f>
        <v>0</v>
      </c>
      <c r="Q22" s="379"/>
      <c r="R22" s="380">
        <f>G35+M35+S35+Y35</f>
        <v>0</v>
      </c>
      <c r="S22" s="380"/>
      <c r="T22" s="120"/>
      <c r="U22" s="120"/>
      <c r="V22" s="120"/>
      <c r="W22" s="120"/>
      <c r="X22" s="120"/>
      <c r="Y22" s="120"/>
      <c r="Z22" s="114"/>
      <c r="AA22" s="114"/>
      <c r="AB22" s="251"/>
      <c r="AC22" s="169"/>
      <c r="AD22" s="169"/>
      <c r="AE22" s="169"/>
      <c r="AF22" s="120"/>
    </row>
    <row r="23" spans="2:32" ht="15" customHeight="1">
      <c r="B23" s="371" t="s">
        <v>299</v>
      </c>
      <c r="C23" s="372"/>
      <c r="D23" s="372"/>
      <c r="E23" s="372"/>
      <c r="F23" s="372"/>
      <c r="G23" s="373"/>
      <c r="H23" s="371" t="s">
        <v>300</v>
      </c>
      <c r="I23" s="372"/>
      <c r="J23" s="372"/>
      <c r="K23" s="372"/>
      <c r="L23" s="372"/>
      <c r="M23" s="373"/>
      <c r="N23" s="371" t="s">
        <v>301</v>
      </c>
      <c r="O23" s="372"/>
      <c r="P23" s="372"/>
      <c r="Q23" s="372"/>
      <c r="R23" s="372"/>
      <c r="S23" s="373"/>
      <c r="T23" s="371" t="s">
        <v>302</v>
      </c>
      <c r="U23" s="372"/>
      <c r="V23" s="372"/>
      <c r="W23" s="372"/>
      <c r="X23" s="372"/>
      <c r="Y23" s="373"/>
      <c r="Z23" s="357" t="s">
        <v>1036</v>
      </c>
      <c r="AA23" s="358"/>
      <c r="AB23" s="358"/>
      <c r="AC23" s="358"/>
      <c r="AD23" s="358"/>
      <c r="AE23" s="359"/>
      <c r="AF23" s="176"/>
    </row>
    <row r="24" spans="2:32" s="128" customFormat="1" ht="15" customHeight="1">
      <c r="B24" s="354"/>
      <c r="C24" s="337" t="s">
        <v>1016</v>
      </c>
      <c r="D24" s="337" t="s">
        <v>1015</v>
      </c>
      <c r="E24" s="338"/>
      <c r="F24" s="337" t="s">
        <v>987</v>
      </c>
      <c r="G24" s="365"/>
      <c r="H24" s="354"/>
      <c r="I24" s="337" t="s">
        <v>1016</v>
      </c>
      <c r="J24" s="337" t="s">
        <v>1015</v>
      </c>
      <c r="K24" s="338"/>
      <c r="L24" s="337" t="s">
        <v>987</v>
      </c>
      <c r="M24" s="365"/>
      <c r="N24" s="354"/>
      <c r="O24" s="337" t="s">
        <v>1016</v>
      </c>
      <c r="P24" s="337" t="s">
        <v>1015</v>
      </c>
      <c r="Q24" s="338"/>
      <c r="R24" s="337" t="s">
        <v>987</v>
      </c>
      <c r="S24" s="365"/>
      <c r="T24" s="354"/>
      <c r="U24" s="337" t="s">
        <v>1016</v>
      </c>
      <c r="V24" s="337" t="s">
        <v>1015</v>
      </c>
      <c r="W24" s="338"/>
      <c r="X24" s="337" t="s">
        <v>987</v>
      </c>
      <c r="Y24" s="365"/>
      <c r="Z24" s="382"/>
      <c r="AA24" s="383"/>
      <c r="AB24" s="383"/>
      <c r="AC24" s="383"/>
      <c r="AD24" s="383"/>
      <c r="AE24" s="384"/>
      <c r="AF24" s="177"/>
    </row>
    <row r="25" spans="1:32" s="128" customFormat="1" ht="13.5" customHeight="1">
      <c r="A25" s="130"/>
      <c r="B25" s="355"/>
      <c r="C25" s="352"/>
      <c r="D25" s="131" t="s">
        <v>297</v>
      </c>
      <c r="E25" s="132" t="s">
        <v>667</v>
      </c>
      <c r="F25" s="131" t="s">
        <v>297</v>
      </c>
      <c r="G25" s="132" t="s">
        <v>667</v>
      </c>
      <c r="H25" s="355"/>
      <c r="I25" s="352"/>
      <c r="J25" s="131" t="s">
        <v>297</v>
      </c>
      <c r="K25" s="132" t="s">
        <v>667</v>
      </c>
      <c r="L25" s="131" t="s">
        <v>297</v>
      </c>
      <c r="M25" s="132" t="s">
        <v>667</v>
      </c>
      <c r="N25" s="355"/>
      <c r="O25" s="352"/>
      <c r="P25" s="131" t="s">
        <v>297</v>
      </c>
      <c r="Q25" s="132" t="s">
        <v>667</v>
      </c>
      <c r="R25" s="131" t="s">
        <v>297</v>
      </c>
      <c r="S25" s="132" t="s">
        <v>667</v>
      </c>
      <c r="T25" s="355"/>
      <c r="U25" s="352"/>
      <c r="V25" s="131" t="s">
        <v>297</v>
      </c>
      <c r="W25" s="132" t="s">
        <v>667</v>
      </c>
      <c r="X25" s="131" t="s">
        <v>297</v>
      </c>
      <c r="Y25" s="132" t="s">
        <v>667</v>
      </c>
      <c r="Z25" s="331"/>
      <c r="AA25" s="332"/>
      <c r="AB25" s="332"/>
      <c r="AC25" s="332"/>
      <c r="AD25" s="332"/>
      <c r="AE25" s="333"/>
      <c r="AF25" s="177"/>
    </row>
    <row r="26" spans="2:32" s="133" customFormat="1" ht="15" customHeight="1">
      <c r="B26" s="134" t="s">
        <v>0</v>
      </c>
      <c r="C26" s="135" t="s">
        <v>1215</v>
      </c>
      <c r="D26" s="136">
        <v>2650</v>
      </c>
      <c r="E26" s="138"/>
      <c r="F26" s="136">
        <v>700</v>
      </c>
      <c r="G26" s="179"/>
      <c r="H26" s="134" t="s">
        <v>0</v>
      </c>
      <c r="I26" s="135" t="s">
        <v>1214</v>
      </c>
      <c r="J26" s="136">
        <v>1400</v>
      </c>
      <c r="K26" s="138"/>
      <c r="L26" s="136"/>
      <c r="M26" s="180"/>
      <c r="N26" s="134" t="s">
        <v>0</v>
      </c>
      <c r="O26" s="135" t="s">
        <v>1214</v>
      </c>
      <c r="P26" s="136">
        <v>650</v>
      </c>
      <c r="Q26" s="138"/>
      <c r="R26" s="136"/>
      <c r="S26" s="180"/>
      <c r="T26" s="134" t="s">
        <v>0</v>
      </c>
      <c r="U26" s="135" t="s">
        <v>1258</v>
      </c>
      <c r="V26" s="136">
        <v>1850</v>
      </c>
      <c r="W26" s="138"/>
      <c r="X26" s="136"/>
      <c r="Y26" s="180"/>
      <c r="Z26" s="331"/>
      <c r="AA26" s="332"/>
      <c r="AB26" s="332"/>
      <c r="AC26" s="332"/>
      <c r="AD26" s="332"/>
      <c r="AE26" s="333"/>
      <c r="AF26" s="182"/>
    </row>
    <row r="27" spans="2:32" s="133" customFormat="1" ht="15" customHeight="1">
      <c r="B27" s="142" t="s">
        <v>306</v>
      </c>
      <c r="C27" s="143"/>
      <c r="D27" s="144"/>
      <c r="E27" s="146"/>
      <c r="F27" s="144"/>
      <c r="G27" s="183"/>
      <c r="H27" s="142" t="s">
        <v>306</v>
      </c>
      <c r="I27" s="143"/>
      <c r="J27" s="144"/>
      <c r="K27" s="146"/>
      <c r="L27" s="144"/>
      <c r="M27" s="184"/>
      <c r="N27" s="142" t="s">
        <v>306</v>
      </c>
      <c r="O27" s="143" t="s">
        <v>594</v>
      </c>
      <c r="P27" s="144">
        <v>900</v>
      </c>
      <c r="Q27" s="146"/>
      <c r="R27" s="144"/>
      <c r="S27" s="184"/>
      <c r="T27" s="142" t="s">
        <v>306</v>
      </c>
      <c r="U27" s="143" t="s">
        <v>594</v>
      </c>
      <c r="V27" s="144">
        <v>2150</v>
      </c>
      <c r="W27" s="146"/>
      <c r="X27" s="144"/>
      <c r="Y27" s="184"/>
      <c r="Z27" s="331"/>
      <c r="AA27" s="332"/>
      <c r="AB27" s="332"/>
      <c r="AC27" s="332"/>
      <c r="AD27" s="332"/>
      <c r="AE27" s="333"/>
      <c r="AF27" s="182"/>
    </row>
    <row r="28" spans="2:32" s="133" customFormat="1" ht="15" customHeight="1">
      <c r="B28" s="142" t="s">
        <v>307</v>
      </c>
      <c r="C28" s="143"/>
      <c r="D28" s="144"/>
      <c r="E28" s="146"/>
      <c r="F28" s="144"/>
      <c r="G28" s="183"/>
      <c r="H28" s="142" t="s">
        <v>307</v>
      </c>
      <c r="I28" s="143" t="s">
        <v>192</v>
      </c>
      <c r="J28" s="144">
        <v>1100</v>
      </c>
      <c r="K28" s="146"/>
      <c r="L28" s="144"/>
      <c r="M28" s="184"/>
      <c r="N28" s="142" t="s">
        <v>307</v>
      </c>
      <c r="O28" s="143" t="s">
        <v>241</v>
      </c>
      <c r="P28" s="144">
        <v>1550</v>
      </c>
      <c r="Q28" s="146"/>
      <c r="R28" s="144"/>
      <c r="S28" s="184"/>
      <c r="T28" s="142" t="s">
        <v>307</v>
      </c>
      <c r="U28" s="143" t="s">
        <v>236</v>
      </c>
      <c r="V28" s="144">
        <v>2300</v>
      </c>
      <c r="W28" s="146"/>
      <c r="X28" s="144"/>
      <c r="Y28" s="184"/>
      <c r="Z28" s="331"/>
      <c r="AA28" s="332"/>
      <c r="AB28" s="332"/>
      <c r="AC28" s="332"/>
      <c r="AD28" s="332"/>
      <c r="AE28" s="333"/>
      <c r="AF28" s="182"/>
    </row>
    <row r="29" spans="2:32" s="133" customFormat="1" ht="15" customHeight="1">
      <c r="B29" s="142" t="s">
        <v>308</v>
      </c>
      <c r="C29" s="143"/>
      <c r="D29" s="144"/>
      <c r="E29" s="146"/>
      <c r="F29" s="144"/>
      <c r="G29" s="183"/>
      <c r="H29" s="142" t="s">
        <v>308</v>
      </c>
      <c r="I29" s="143"/>
      <c r="J29" s="144"/>
      <c r="K29" s="146"/>
      <c r="L29" s="144"/>
      <c r="M29" s="184"/>
      <c r="N29" s="142" t="s">
        <v>308</v>
      </c>
      <c r="O29" s="143" t="s">
        <v>949</v>
      </c>
      <c r="P29" s="144">
        <v>1000</v>
      </c>
      <c r="Q29" s="146"/>
      <c r="R29" s="144"/>
      <c r="S29" s="184"/>
      <c r="T29" s="142" t="s">
        <v>308</v>
      </c>
      <c r="U29" s="143" t="s">
        <v>595</v>
      </c>
      <c r="V29" s="144">
        <v>750</v>
      </c>
      <c r="W29" s="146"/>
      <c r="X29" s="144"/>
      <c r="Y29" s="184"/>
      <c r="Z29" s="331"/>
      <c r="AA29" s="332"/>
      <c r="AB29" s="332"/>
      <c r="AC29" s="332"/>
      <c r="AD29" s="332"/>
      <c r="AE29" s="333"/>
      <c r="AF29" s="182"/>
    </row>
    <row r="30" spans="2:32" s="133" customFormat="1" ht="15" customHeight="1">
      <c r="B30" s="142" t="s">
        <v>309</v>
      </c>
      <c r="C30" s="143"/>
      <c r="D30" s="144"/>
      <c r="E30" s="152"/>
      <c r="F30" s="151"/>
      <c r="G30" s="186"/>
      <c r="H30" s="142" t="s">
        <v>309</v>
      </c>
      <c r="I30" s="143"/>
      <c r="J30" s="144"/>
      <c r="K30" s="152"/>
      <c r="L30" s="151"/>
      <c r="M30" s="187"/>
      <c r="N30" s="142" t="s">
        <v>309</v>
      </c>
      <c r="O30" s="143"/>
      <c r="P30" s="144"/>
      <c r="Q30" s="152"/>
      <c r="R30" s="151"/>
      <c r="S30" s="187"/>
      <c r="T30" s="142" t="s">
        <v>309</v>
      </c>
      <c r="U30" s="143" t="s">
        <v>1423</v>
      </c>
      <c r="V30" s="144">
        <v>900</v>
      </c>
      <c r="W30" s="152"/>
      <c r="X30" s="151"/>
      <c r="Y30" s="187"/>
      <c r="Z30" s="331"/>
      <c r="AA30" s="332"/>
      <c r="AB30" s="332"/>
      <c r="AC30" s="332"/>
      <c r="AD30" s="332"/>
      <c r="AE30" s="333"/>
      <c r="AF30" s="182"/>
    </row>
    <row r="31" spans="2:32" s="133" customFormat="1" ht="15" customHeight="1">
      <c r="B31" s="142" t="s">
        <v>312</v>
      </c>
      <c r="C31" s="143"/>
      <c r="D31" s="144"/>
      <c r="E31" s="146"/>
      <c r="F31" s="144"/>
      <c r="G31" s="183"/>
      <c r="H31" s="142" t="s">
        <v>312</v>
      </c>
      <c r="I31" s="143"/>
      <c r="J31" s="144"/>
      <c r="K31" s="146"/>
      <c r="L31" s="144"/>
      <c r="M31" s="184"/>
      <c r="N31" s="142" t="s">
        <v>312</v>
      </c>
      <c r="O31" s="143"/>
      <c r="P31" s="144"/>
      <c r="Q31" s="146"/>
      <c r="R31" s="144"/>
      <c r="S31" s="184"/>
      <c r="T31" s="142" t="s">
        <v>312</v>
      </c>
      <c r="U31" s="143"/>
      <c r="V31" s="144"/>
      <c r="W31" s="146"/>
      <c r="X31" s="144"/>
      <c r="Y31" s="184"/>
      <c r="Z31" s="331"/>
      <c r="AA31" s="332"/>
      <c r="AB31" s="332"/>
      <c r="AC31" s="332"/>
      <c r="AD31" s="332"/>
      <c r="AE31" s="333"/>
      <c r="AF31" s="182"/>
    </row>
    <row r="32" spans="2:32" s="133" customFormat="1" ht="15" customHeight="1">
      <c r="B32" s="142" t="s">
        <v>313</v>
      </c>
      <c r="C32" s="143"/>
      <c r="D32" s="144"/>
      <c r="E32" s="146"/>
      <c r="F32" s="147"/>
      <c r="G32" s="183"/>
      <c r="H32" s="142" t="s">
        <v>313</v>
      </c>
      <c r="I32" s="143"/>
      <c r="J32" s="144"/>
      <c r="K32" s="146"/>
      <c r="L32" s="147"/>
      <c r="M32" s="184"/>
      <c r="N32" s="142" t="s">
        <v>313</v>
      </c>
      <c r="O32" s="143"/>
      <c r="P32" s="144"/>
      <c r="Q32" s="146"/>
      <c r="R32" s="147"/>
      <c r="S32" s="184"/>
      <c r="T32" s="142" t="s">
        <v>313</v>
      </c>
      <c r="U32" s="143"/>
      <c r="V32" s="144"/>
      <c r="W32" s="146"/>
      <c r="X32" s="147"/>
      <c r="Y32" s="184"/>
      <c r="Z32" s="331"/>
      <c r="AA32" s="332"/>
      <c r="AB32" s="332"/>
      <c r="AC32" s="332"/>
      <c r="AD32" s="332"/>
      <c r="AE32" s="333"/>
      <c r="AF32" s="182"/>
    </row>
    <row r="33" spans="2:32" s="133" customFormat="1" ht="15" customHeight="1">
      <c r="B33" s="155" t="s">
        <v>652</v>
      </c>
      <c r="C33" s="156" t="s">
        <v>335</v>
      </c>
      <c r="D33" s="157" t="s">
        <v>335</v>
      </c>
      <c r="E33" s="160" t="s">
        <v>335</v>
      </c>
      <c r="F33" s="158"/>
      <c r="G33" s="207"/>
      <c r="H33" s="155" t="s">
        <v>652</v>
      </c>
      <c r="I33" s="156" t="s">
        <v>335</v>
      </c>
      <c r="J33" s="157" t="s">
        <v>335</v>
      </c>
      <c r="K33" s="160" t="s">
        <v>335</v>
      </c>
      <c r="L33" s="158"/>
      <c r="M33" s="188"/>
      <c r="N33" s="155" t="s">
        <v>652</v>
      </c>
      <c r="O33" s="156" t="s">
        <v>335</v>
      </c>
      <c r="P33" s="157" t="s">
        <v>335</v>
      </c>
      <c r="Q33" s="160" t="s">
        <v>335</v>
      </c>
      <c r="R33" s="158"/>
      <c r="S33" s="188"/>
      <c r="T33" s="155" t="s">
        <v>652</v>
      </c>
      <c r="U33" s="156" t="s">
        <v>335</v>
      </c>
      <c r="V33" s="157" t="s">
        <v>335</v>
      </c>
      <c r="W33" s="160" t="s">
        <v>335</v>
      </c>
      <c r="X33" s="158"/>
      <c r="Y33" s="188"/>
      <c r="Z33" s="331"/>
      <c r="AA33" s="332"/>
      <c r="AB33" s="332"/>
      <c r="AC33" s="332"/>
      <c r="AD33" s="332"/>
      <c r="AE33" s="333"/>
      <c r="AF33" s="182"/>
    </row>
    <row r="34" spans="2:32" s="133" customFormat="1" ht="15" customHeight="1">
      <c r="B34" s="162" t="s">
        <v>653</v>
      </c>
      <c r="C34" s="163"/>
      <c r="D34" s="164"/>
      <c r="E34" s="167"/>
      <c r="F34" s="165"/>
      <c r="G34" s="192"/>
      <c r="H34" s="162" t="s">
        <v>653</v>
      </c>
      <c r="I34" s="163"/>
      <c r="J34" s="164"/>
      <c r="K34" s="167"/>
      <c r="L34" s="165"/>
      <c r="M34" s="189"/>
      <c r="N34" s="162" t="s">
        <v>653</v>
      </c>
      <c r="O34" s="163"/>
      <c r="P34" s="164"/>
      <c r="Q34" s="167"/>
      <c r="R34" s="165"/>
      <c r="S34" s="189"/>
      <c r="T34" s="162" t="s">
        <v>653</v>
      </c>
      <c r="U34" s="163"/>
      <c r="V34" s="164"/>
      <c r="W34" s="167"/>
      <c r="X34" s="165"/>
      <c r="Y34" s="189"/>
      <c r="Z34" s="331"/>
      <c r="AA34" s="332"/>
      <c r="AB34" s="332"/>
      <c r="AC34" s="332"/>
      <c r="AD34" s="332"/>
      <c r="AE34" s="333"/>
      <c r="AF34" s="182"/>
    </row>
    <row r="35" spans="1:32" s="133" customFormat="1" ht="13.5" customHeight="1">
      <c r="A35" s="169"/>
      <c r="B35" s="208"/>
      <c r="C35" s="171" t="s">
        <v>986</v>
      </c>
      <c r="D35" s="172">
        <f>SUM(D26:D34)</f>
        <v>2650</v>
      </c>
      <c r="E35" s="172">
        <f>SUM(E26:E34)</f>
        <v>0</v>
      </c>
      <c r="F35" s="172">
        <f>SUM(F26:F34)</f>
        <v>700</v>
      </c>
      <c r="G35" s="172">
        <f>SUM(G26:G34)</f>
        <v>0</v>
      </c>
      <c r="H35" s="170"/>
      <c r="I35" s="171" t="s">
        <v>986</v>
      </c>
      <c r="J35" s="172">
        <f>SUM(J26:J34)</f>
        <v>2500</v>
      </c>
      <c r="K35" s="172">
        <f>SUM(K26:K34)</f>
        <v>0</v>
      </c>
      <c r="L35" s="172">
        <f>SUM(L26:L34)</f>
        <v>0</v>
      </c>
      <c r="M35" s="172">
        <f>SUM(M26:M34)</f>
        <v>0</v>
      </c>
      <c r="N35" s="170"/>
      <c r="O35" s="171" t="s">
        <v>986</v>
      </c>
      <c r="P35" s="172">
        <f>SUM(P26:P34)</f>
        <v>4100</v>
      </c>
      <c r="Q35" s="172">
        <f>SUM(Q26:Q34)</f>
        <v>0</v>
      </c>
      <c r="R35" s="172">
        <f>SUM(R26:R34)</f>
        <v>0</v>
      </c>
      <c r="S35" s="172">
        <f>SUM(S26:S34)</f>
        <v>0</v>
      </c>
      <c r="T35" s="170"/>
      <c r="U35" s="171" t="s">
        <v>986</v>
      </c>
      <c r="V35" s="172">
        <f>SUM(V26:V34)</f>
        <v>7950</v>
      </c>
      <c r="W35" s="172">
        <f>SUM(W26:W34)</f>
        <v>0</v>
      </c>
      <c r="X35" s="172">
        <f>SUM(X26:X34)</f>
        <v>0</v>
      </c>
      <c r="Y35" s="172">
        <f>SUM(Y26:Y34)</f>
        <v>0</v>
      </c>
      <c r="Z35" s="334"/>
      <c r="AA35" s="335"/>
      <c r="AB35" s="335"/>
      <c r="AC35" s="335"/>
      <c r="AD35" s="335"/>
      <c r="AE35" s="336"/>
      <c r="AF35" s="182"/>
    </row>
    <row r="36" spans="2:31" ht="18" customHeight="1">
      <c r="B36" s="381" t="s">
        <v>947</v>
      </c>
      <c r="C36" s="381"/>
      <c r="D36" s="381"/>
      <c r="E36" s="116"/>
      <c r="F36" s="116"/>
      <c r="G36" s="116"/>
      <c r="H36" s="369" t="s">
        <v>297</v>
      </c>
      <c r="I36" s="369"/>
      <c r="J36" s="379">
        <f>D49+J49+P49+V49</f>
        <v>23650</v>
      </c>
      <c r="K36" s="379"/>
      <c r="L36" s="380">
        <f>F49+L49+R49+X49+AD49</f>
        <v>1750</v>
      </c>
      <c r="M36" s="380"/>
      <c r="N36" s="120"/>
      <c r="O36" s="175" t="s">
        <v>298</v>
      </c>
      <c r="P36" s="379">
        <f>E49+K49+Q49+W49</f>
        <v>0</v>
      </c>
      <c r="Q36" s="379"/>
      <c r="R36" s="380">
        <f>G49+M49+S49+Y49</f>
        <v>0</v>
      </c>
      <c r="S36" s="380"/>
      <c r="T36" s="120"/>
      <c r="U36" s="120"/>
      <c r="V36" s="120"/>
      <c r="W36" s="120"/>
      <c r="X36" s="209"/>
      <c r="Y36" s="209"/>
      <c r="Z36" s="129"/>
      <c r="AA36" s="114"/>
      <c r="AB36" s="251"/>
      <c r="AC36" s="169"/>
      <c r="AD36" s="169"/>
      <c r="AE36" s="169"/>
    </row>
    <row r="37" spans="2:32" ht="15" customHeight="1">
      <c r="B37" s="371" t="s">
        <v>299</v>
      </c>
      <c r="C37" s="372"/>
      <c r="D37" s="372"/>
      <c r="E37" s="372"/>
      <c r="F37" s="372"/>
      <c r="G37" s="373"/>
      <c r="H37" s="371" t="s">
        <v>300</v>
      </c>
      <c r="I37" s="372"/>
      <c r="J37" s="372"/>
      <c r="K37" s="372"/>
      <c r="L37" s="372"/>
      <c r="M37" s="373"/>
      <c r="N37" s="371" t="s">
        <v>301</v>
      </c>
      <c r="O37" s="372"/>
      <c r="P37" s="372"/>
      <c r="Q37" s="372"/>
      <c r="R37" s="372"/>
      <c r="S37" s="373"/>
      <c r="T37" s="371" t="s">
        <v>302</v>
      </c>
      <c r="U37" s="372"/>
      <c r="V37" s="372"/>
      <c r="W37" s="372"/>
      <c r="X37" s="372"/>
      <c r="Y37" s="373"/>
      <c r="Z37" s="357" t="s">
        <v>1036</v>
      </c>
      <c r="AA37" s="358"/>
      <c r="AB37" s="358"/>
      <c r="AC37" s="358"/>
      <c r="AD37" s="358"/>
      <c r="AE37" s="359"/>
      <c r="AF37" s="127"/>
    </row>
    <row r="38" spans="2:32" s="128" customFormat="1" ht="15" customHeight="1">
      <c r="B38" s="354"/>
      <c r="C38" s="337" t="s">
        <v>1016</v>
      </c>
      <c r="D38" s="337" t="s">
        <v>1015</v>
      </c>
      <c r="E38" s="338"/>
      <c r="F38" s="337" t="s">
        <v>987</v>
      </c>
      <c r="G38" s="365"/>
      <c r="H38" s="354"/>
      <c r="I38" s="337" t="s">
        <v>1016</v>
      </c>
      <c r="J38" s="337" t="s">
        <v>1015</v>
      </c>
      <c r="K38" s="338"/>
      <c r="L38" s="337" t="s">
        <v>987</v>
      </c>
      <c r="M38" s="365"/>
      <c r="N38" s="354"/>
      <c r="O38" s="337" t="s">
        <v>1016</v>
      </c>
      <c r="P38" s="337" t="s">
        <v>1015</v>
      </c>
      <c r="Q38" s="338"/>
      <c r="R38" s="337" t="s">
        <v>987</v>
      </c>
      <c r="S38" s="365"/>
      <c r="T38" s="354"/>
      <c r="U38" s="337" t="s">
        <v>1016</v>
      </c>
      <c r="V38" s="337" t="s">
        <v>1015</v>
      </c>
      <c r="W38" s="338"/>
      <c r="X38" s="337" t="s">
        <v>987</v>
      </c>
      <c r="Y38" s="365"/>
      <c r="Z38" s="382"/>
      <c r="AA38" s="383"/>
      <c r="AB38" s="383"/>
      <c r="AC38" s="383"/>
      <c r="AD38" s="383"/>
      <c r="AE38" s="384"/>
      <c r="AF38" s="177"/>
    </row>
    <row r="39" spans="1:32" s="128" customFormat="1" ht="13.5" customHeight="1">
      <c r="A39" s="130"/>
      <c r="B39" s="355"/>
      <c r="C39" s="352"/>
      <c r="D39" s="131" t="s">
        <v>297</v>
      </c>
      <c r="E39" s="132" t="s">
        <v>667</v>
      </c>
      <c r="F39" s="131" t="s">
        <v>297</v>
      </c>
      <c r="G39" s="132" t="s">
        <v>667</v>
      </c>
      <c r="H39" s="355"/>
      <c r="I39" s="352"/>
      <c r="J39" s="131" t="s">
        <v>297</v>
      </c>
      <c r="K39" s="132" t="s">
        <v>667</v>
      </c>
      <c r="L39" s="131" t="s">
        <v>297</v>
      </c>
      <c r="M39" s="132" t="s">
        <v>667</v>
      </c>
      <c r="N39" s="355"/>
      <c r="O39" s="352"/>
      <c r="P39" s="131" t="s">
        <v>297</v>
      </c>
      <c r="Q39" s="132" t="s">
        <v>667</v>
      </c>
      <c r="R39" s="131" t="s">
        <v>297</v>
      </c>
      <c r="S39" s="132" t="s">
        <v>667</v>
      </c>
      <c r="T39" s="355"/>
      <c r="U39" s="352"/>
      <c r="V39" s="131" t="s">
        <v>297</v>
      </c>
      <c r="W39" s="132" t="s">
        <v>667</v>
      </c>
      <c r="X39" s="131" t="s">
        <v>297</v>
      </c>
      <c r="Y39" s="132" t="s">
        <v>667</v>
      </c>
      <c r="Z39" s="331"/>
      <c r="AA39" s="332"/>
      <c r="AB39" s="332"/>
      <c r="AC39" s="332"/>
      <c r="AD39" s="332"/>
      <c r="AE39" s="333"/>
      <c r="AF39" s="177"/>
    </row>
    <row r="40" spans="2:32" s="133" customFormat="1" ht="15" customHeight="1">
      <c r="B40" s="134" t="s">
        <v>0</v>
      </c>
      <c r="C40" s="135"/>
      <c r="D40" s="136"/>
      <c r="E40" s="138"/>
      <c r="F40" s="136"/>
      <c r="G40" s="179"/>
      <c r="H40" s="134" t="s">
        <v>0</v>
      </c>
      <c r="I40" s="135" t="s">
        <v>1317</v>
      </c>
      <c r="J40" s="136" t="s">
        <v>1263</v>
      </c>
      <c r="K40" s="138"/>
      <c r="L40" s="136"/>
      <c r="M40" s="179"/>
      <c r="N40" s="134" t="s">
        <v>0</v>
      </c>
      <c r="O40" s="135"/>
      <c r="P40" s="136"/>
      <c r="Q40" s="138"/>
      <c r="R40" s="136"/>
      <c r="S40" s="180"/>
      <c r="T40" s="134" t="s">
        <v>0</v>
      </c>
      <c r="U40" s="135"/>
      <c r="V40" s="136"/>
      <c r="W40" s="138"/>
      <c r="X40" s="136"/>
      <c r="Y40" s="179"/>
      <c r="Z40" s="331"/>
      <c r="AA40" s="332"/>
      <c r="AB40" s="332"/>
      <c r="AC40" s="332"/>
      <c r="AD40" s="332"/>
      <c r="AE40" s="333"/>
      <c r="AF40" s="182"/>
    </row>
    <row r="41" spans="2:32" s="133" customFormat="1" ht="15" customHeight="1">
      <c r="B41" s="142" t="s">
        <v>306</v>
      </c>
      <c r="C41" s="143" t="s">
        <v>950</v>
      </c>
      <c r="D41" s="144" t="s">
        <v>951</v>
      </c>
      <c r="E41" s="146"/>
      <c r="F41" s="144"/>
      <c r="G41" s="183"/>
      <c r="H41" s="142" t="s">
        <v>306</v>
      </c>
      <c r="I41" s="143"/>
      <c r="J41" s="144">
        <v>0</v>
      </c>
      <c r="K41" s="146"/>
      <c r="L41" s="144"/>
      <c r="M41" s="183"/>
      <c r="N41" s="142" t="s">
        <v>306</v>
      </c>
      <c r="O41" s="143" t="s">
        <v>283</v>
      </c>
      <c r="P41" s="144">
        <v>4100</v>
      </c>
      <c r="Q41" s="146"/>
      <c r="R41" s="144"/>
      <c r="S41" s="184"/>
      <c r="T41" s="142" t="s">
        <v>306</v>
      </c>
      <c r="U41" s="143"/>
      <c r="V41" s="144"/>
      <c r="W41" s="146"/>
      <c r="X41" s="144"/>
      <c r="Y41" s="183"/>
      <c r="Z41" s="331"/>
      <c r="AA41" s="332"/>
      <c r="AB41" s="332"/>
      <c r="AC41" s="332"/>
      <c r="AD41" s="332"/>
      <c r="AE41" s="333"/>
      <c r="AF41" s="182"/>
    </row>
    <row r="42" spans="2:32" s="133" customFormat="1" ht="15" customHeight="1">
      <c r="B42" s="142" t="s">
        <v>307</v>
      </c>
      <c r="C42" s="143" t="s">
        <v>1259</v>
      </c>
      <c r="D42" s="144">
        <v>8400</v>
      </c>
      <c r="E42" s="146"/>
      <c r="F42" s="144">
        <v>1450</v>
      </c>
      <c r="G42" s="183"/>
      <c r="H42" s="142" t="s">
        <v>307</v>
      </c>
      <c r="I42" s="143" t="s">
        <v>1260</v>
      </c>
      <c r="J42" s="144" t="s">
        <v>1261</v>
      </c>
      <c r="K42" s="146"/>
      <c r="L42" s="144"/>
      <c r="M42" s="183"/>
      <c r="N42" s="142" t="s">
        <v>307</v>
      </c>
      <c r="O42" s="143" t="s">
        <v>952</v>
      </c>
      <c r="P42" s="144" t="s">
        <v>953</v>
      </c>
      <c r="Q42" s="146"/>
      <c r="R42" s="144"/>
      <c r="S42" s="184"/>
      <c r="T42" s="142" t="s">
        <v>307</v>
      </c>
      <c r="U42" s="143" t="s">
        <v>1548</v>
      </c>
      <c r="V42" s="144" t="s">
        <v>1547</v>
      </c>
      <c r="W42" s="146"/>
      <c r="X42" s="144"/>
      <c r="Y42" s="183"/>
      <c r="Z42" s="331"/>
      <c r="AA42" s="332"/>
      <c r="AB42" s="332"/>
      <c r="AC42" s="332"/>
      <c r="AD42" s="332"/>
      <c r="AE42" s="333"/>
      <c r="AF42" s="182"/>
    </row>
    <row r="43" spans="2:32" s="133" customFormat="1" ht="15" customHeight="1">
      <c r="B43" s="142" t="s">
        <v>308</v>
      </c>
      <c r="C43" s="143"/>
      <c r="D43" s="144"/>
      <c r="E43" s="146"/>
      <c r="F43" s="144"/>
      <c r="G43" s="183"/>
      <c r="H43" s="142" t="s">
        <v>308</v>
      </c>
      <c r="I43" s="143" t="s">
        <v>148</v>
      </c>
      <c r="J43" s="144">
        <v>2250</v>
      </c>
      <c r="K43" s="146"/>
      <c r="L43" s="144"/>
      <c r="M43" s="183"/>
      <c r="N43" s="142" t="s">
        <v>308</v>
      </c>
      <c r="O43" s="143"/>
      <c r="P43" s="144"/>
      <c r="Q43" s="146"/>
      <c r="R43" s="144"/>
      <c r="S43" s="184"/>
      <c r="T43" s="142" t="s">
        <v>308</v>
      </c>
      <c r="U43" s="143"/>
      <c r="V43" s="144"/>
      <c r="W43" s="146"/>
      <c r="X43" s="144"/>
      <c r="Y43" s="183"/>
      <c r="Z43" s="331"/>
      <c r="AA43" s="332"/>
      <c r="AB43" s="332"/>
      <c r="AC43" s="332"/>
      <c r="AD43" s="332"/>
      <c r="AE43" s="333"/>
      <c r="AF43" s="182"/>
    </row>
    <row r="44" spans="2:32" s="133" customFormat="1" ht="15" customHeight="1">
      <c r="B44" s="142" t="s">
        <v>309</v>
      </c>
      <c r="C44" s="143"/>
      <c r="D44" s="144"/>
      <c r="E44" s="152"/>
      <c r="F44" s="151"/>
      <c r="G44" s="186"/>
      <c r="H44" s="142" t="s">
        <v>309</v>
      </c>
      <c r="I44" s="143"/>
      <c r="J44" s="144"/>
      <c r="K44" s="152"/>
      <c r="L44" s="151"/>
      <c r="M44" s="186"/>
      <c r="N44" s="142" t="s">
        <v>309</v>
      </c>
      <c r="O44" s="143"/>
      <c r="P44" s="144"/>
      <c r="Q44" s="152"/>
      <c r="R44" s="151"/>
      <c r="S44" s="187"/>
      <c r="T44" s="142" t="s">
        <v>309</v>
      </c>
      <c r="U44" s="143" t="s">
        <v>596</v>
      </c>
      <c r="V44" s="144">
        <v>1650</v>
      </c>
      <c r="W44" s="152"/>
      <c r="X44" s="151"/>
      <c r="Y44" s="186"/>
      <c r="Z44" s="331"/>
      <c r="AA44" s="332"/>
      <c r="AB44" s="332"/>
      <c r="AC44" s="332"/>
      <c r="AD44" s="332"/>
      <c r="AE44" s="333"/>
      <c r="AF44" s="182"/>
    </row>
    <row r="45" spans="2:32" s="133" customFormat="1" ht="15" customHeight="1">
      <c r="B45" s="142" t="s">
        <v>312</v>
      </c>
      <c r="C45" s="143"/>
      <c r="D45" s="144"/>
      <c r="E45" s="146"/>
      <c r="F45" s="144"/>
      <c r="G45" s="183"/>
      <c r="H45" s="142" t="s">
        <v>312</v>
      </c>
      <c r="I45" s="143" t="s">
        <v>1276</v>
      </c>
      <c r="J45" s="144"/>
      <c r="K45" s="146" t="s">
        <v>335</v>
      </c>
      <c r="L45" s="144"/>
      <c r="M45" s="183"/>
      <c r="N45" s="142" t="s">
        <v>312</v>
      </c>
      <c r="O45" s="143"/>
      <c r="P45" s="144"/>
      <c r="Q45" s="146"/>
      <c r="R45" s="144"/>
      <c r="S45" s="184"/>
      <c r="T45" s="142" t="s">
        <v>312</v>
      </c>
      <c r="U45" s="143" t="s">
        <v>597</v>
      </c>
      <c r="V45" s="144">
        <v>1450</v>
      </c>
      <c r="W45" s="146"/>
      <c r="X45" s="144"/>
      <c r="Y45" s="183"/>
      <c r="Z45" s="331"/>
      <c r="AA45" s="332"/>
      <c r="AB45" s="332"/>
      <c r="AC45" s="332"/>
      <c r="AD45" s="332"/>
      <c r="AE45" s="333"/>
      <c r="AF45" s="182"/>
    </row>
    <row r="46" spans="2:32" s="133" customFormat="1" ht="15" customHeight="1">
      <c r="B46" s="142" t="s">
        <v>313</v>
      </c>
      <c r="C46" s="143"/>
      <c r="D46" s="144"/>
      <c r="E46" s="146"/>
      <c r="F46" s="147"/>
      <c r="G46" s="183"/>
      <c r="H46" s="142" t="s">
        <v>313</v>
      </c>
      <c r="I46" s="143"/>
      <c r="J46" s="144"/>
      <c r="K46" s="146"/>
      <c r="L46" s="147"/>
      <c r="M46" s="183"/>
      <c r="N46" s="142" t="s">
        <v>313</v>
      </c>
      <c r="O46" s="143"/>
      <c r="P46" s="144"/>
      <c r="Q46" s="146"/>
      <c r="R46" s="147"/>
      <c r="S46" s="184"/>
      <c r="T46" s="142" t="s">
        <v>313</v>
      </c>
      <c r="U46" s="143" t="s">
        <v>598</v>
      </c>
      <c r="V46" s="144">
        <v>1950</v>
      </c>
      <c r="W46" s="146"/>
      <c r="X46" s="144">
        <v>150</v>
      </c>
      <c r="Y46" s="183"/>
      <c r="Z46" s="331"/>
      <c r="AA46" s="332"/>
      <c r="AB46" s="332"/>
      <c r="AC46" s="332"/>
      <c r="AD46" s="332"/>
      <c r="AE46" s="333"/>
      <c r="AF46" s="182"/>
    </row>
    <row r="47" spans="2:32" s="133" customFormat="1" ht="15" customHeight="1">
      <c r="B47" s="155" t="s">
        <v>652</v>
      </c>
      <c r="C47" s="156" t="s">
        <v>335</v>
      </c>
      <c r="D47" s="157" t="s">
        <v>335</v>
      </c>
      <c r="E47" s="160" t="s">
        <v>335</v>
      </c>
      <c r="F47" s="158"/>
      <c r="G47" s="207"/>
      <c r="H47" s="155" t="s">
        <v>652</v>
      </c>
      <c r="I47" s="156" t="s">
        <v>335</v>
      </c>
      <c r="J47" s="157" t="s">
        <v>335</v>
      </c>
      <c r="K47" s="160" t="s">
        <v>335</v>
      </c>
      <c r="L47" s="158"/>
      <c r="M47" s="207"/>
      <c r="N47" s="155" t="s">
        <v>652</v>
      </c>
      <c r="O47" s="156" t="s">
        <v>335</v>
      </c>
      <c r="P47" s="157" t="s">
        <v>335</v>
      </c>
      <c r="Q47" s="160" t="s">
        <v>335</v>
      </c>
      <c r="R47" s="158"/>
      <c r="S47" s="188"/>
      <c r="T47" s="155" t="s">
        <v>652</v>
      </c>
      <c r="U47" s="156" t="s">
        <v>1549</v>
      </c>
      <c r="V47" s="157">
        <v>3850</v>
      </c>
      <c r="W47" s="160"/>
      <c r="X47" s="158">
        <v>150</v>
      </c>
      <c r="Y47" s="207"/>
      <c r="Z47" s="331"/>
      <c r="AA47" s="332"/>
      <c r="AB47" s="332"/>
      <c r="AC47" s="332"/>
      <c r="AD47" s="332"/>
      <c r="AE47" s="333"/>
      <c r="AF47" s="182"/>
    </row>
    <row r="48" spans="2:32" s="133" customFormat="1" ht="15" customHeight="1">
      <c r="B48" s="162" t="s">
        <v>653</v>
      </c>
      <c r="C48" s="163"/>
      <c r="D48" s="164"/>
      <c r="E48" s="167"/>
      <c r="F48" s="165"/>
      <c r="G48" s="192"/>
      <c r="H48" s="162" t="s">
        <v>653</v>
      </c>
      <c r="I48" s="163"/>
      <c r="J48" s="164"/>
      <c r="K48" s="167"/>
      <c r="L48" s="165"/>
      <c r="M48" s="192"/>
      <c r="N48" s="162" t="s">
        <v>653</v>
      </c>
      <c r="O48" s="163"/>
      <c r="P48" s="164"/>
      <c r="Q48" s="167"/>
      <c r="R48" s="165"/>
      <c r="S48" s="189"/>
      <c r="T48" s="162" t="s">
        <v>653</v>
      </c>
      <c r="U48" s="163"/>
      <c r="V48" s="164"/>
      <c r="W48" s="167"/>
      <c r="X48" s="165"/>
      <c r="Y48" s="192"/>
      <c r="Z48" s="331"/>
      <c r="AA48" s="332"/>
      <c r="AB48" s="332"/>
      <c r="AC48" s="332"/>
      <c r="AD48" s="332"/>
      <c r="AE48" s="333"/>
      <c r="AF48" s="182"/>
    </row>
    <row r="49" spans="1:32" s="133" customFormat="1" ht="13.5" customHeight="1">
      <c r="A49" s="169"/>
      <c r="B49" s="170"/>
      <c r="C49" s="171" t="s">
        <v>986</v>
      </c>
      <c r="D49" s="172">
        <f>SUM(D40:D48)</f>
        <v>8400</v>
      </c>
      <c r="E49" s="172">
        <f>SUM(E40:E48)</f>
        <v>0</v>
      </c>
      <c r="F49" s="172">
        <f>SUM(F40:F48)</f>
        <v>1450</v>
      </c>
      <c r="G49" s="172">
        <f>SUM(G40:G48)</f>
        <v>0</v>
      </c>
      <c r="H49" s="170"/>
      <c r="I49" s="171" t="s">
        <v>986</v>
      </c>
      <c r="J49" s="172">
        <f>SUM(J40:J48)</f>
        <v>2250</v>
      </c>
      <c r="K49" s="172">
        <f>SUM(K40:K48)</f>
        <v>0</v>
      </c>
      <c r="L49" s="172">
        <f>SUM(L40:L48)</f>
        <v>0</v>
      </c>
      <c r="M49" s="172">
        <f>SUM(M40:M48)</f>
        <v>0</v>
      </c>
      <c r="N49" s="170"/>
      <c r="O49" s="171" t="s">
        <v>986</v>
      </c>
      <c r="P49" s="172">
        <f>SUM(P40:P48)</f>
        <v>4100</v>
      </c>
      <c r="Q49" s="172">
        <f>SUM(Q40:Q48)</f>
        <v>0</v>
      </c>
      <c r="R49" s="172">
        <f>SUM(R40:R48)</f>
        <v>0</v>
      </c>
      <c r="S49" s="172">
        <f>SUM(S40:S48)</f>
        <v>0</v>
      </c>
      <c r="T49" s="170"/>
      <c r="U49" s="171" t="s">
        <v>986</v>
      </c>
      <c r="V49" s="172">
        <f>SUM(V40:V48)</f>
        <v>8900</v>
      </c>
      <c r="W49" s="172">
        <f>SUM(W40:W48)</f>
        <v>0</v>
      </c>
      <c r="X49" s="172">
        <f>SUM(X40:X48)</f>
        <v>300</v>
      </c>
      <c r="Y49" s="172">
        <f>SUM(Y40:Y48)</f>
        <v>0</v>
      </c>
      <c r="Z49" s="334"/>
      <c r="AA49" s="335"/>
      <c r="AB49" s="335"/>
      <c r="AC49" s="335"/>
      <c r="AD49" s="335"/>
      <c r="AE49" s="336"/>
      <c r="AF49" s="182"/>
    </row>
    <row r="50" spans="2:31" s="193" customFormat="1" ht="13.5" customHeight="1">
      <c r="B50" s="194" t="s">
        <v>242</v>
      </c>
      <c r="AA50" s="196"/>
      <c r="AB50" s="196"/>
      <c r="AC50" s="196"/>
      <c r="AD50" s="19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40">
    <mergeCell ref="T38:T39"/>
    <mergeCell ref="U38:U39"/>
    <mergeCell ref="V38:W38"/>
    <mergeCell ref="X38:Y38"/>
    <mergeCell ref="AD51:AE51"/>
    <mergeCell ref="Z40:AE40"/>
    <mergeCell ref="Z41:AE41"/>
    <mergeCell ref="Z42:AE42"/>
    <mergeCell ref="Z43:AE43"/>
    <mergeCell ref="Z44:AE44"/>
    <mergeCell ref="J38:K38"/>
    <mergeCell ref="L38:M38"/>
    <mergeCell ref="N38:N39"/>
    <mergeCell ref="O38:O39"/>
    <mergeCell ref="P38:Q38"/>
    <mergeCell ref="R38:S38"/>
    <mergeCell ref="B38:B39"/>
    <mergeCell ref="C38:C39"/>
    <mergeCell ref="D38:E38"/>
    <mergeCell ref="F38:G38"/>
    <mergeCell ref="H38:H39"/>
    <mergeCell ref="I38:I39"/>
    <mergeCell ref="R36:S36"/>
    <mergeCell ref="B37:G37"/>
    <mergeCell ref="H37:M37"/>
    <mergeCell ref="N37:S37"/>
    <mergeCell ref="T37:Y37"/>
    <mergeCell ref="Z37:AE37"/>
    <mergeCell ref="R24:S24"/>
    <mergeCell ref="T24:T25"/>
    <mergeCell ref="U24:U25"/>
    <mergeCell ref="V24:W24"/>
    <mergeCell ref="X24:Y24"/>
    <mergeCell ref="B36:D36"/>
    <mergeCell ref="H36:I36"/>
    <mergeCell ref="J36:K36"/>
    <mergeCell ref="L36:M36"/>
    <mergeCell ref="P36:Q36"/>
    <mergeCell ref="I24:I25"/>
    <mergeCell ref="J24:K24"/>
    <mergeCell ref="L24:M24"/>
    <mergeCell ref="N24:N25"/>
    <mergeCell ref="O24:O25"/>
    <mergeCell ref="P24:Q24"/>
    <mergeCell ref="B23:G23"/>
    <mergeCell ref="H23:M23"/>
    <mergeCell ref="N23:S23"/>
    <mergeCell ref="T23:Y23"/>
    <mergeCell ref="Z23:AE23"/>
    <mergeCell ref="B24:B25"/>
    <mergeCell ref="C24:C25"/>
    <mergeCell ref="D24:E24"/>
    <mergeCell ref="F24:G24"/>
    <mergeCell ref="H24:H25"/>
    <mergeCell ref="X7:Y7"/>
    <mergeCell ref="B22:D22"/>
    <mergeCell ref="H22:I22"/>
    <mergeCell ref="J22:K22"/>
    <mergeCell ref="L22:M22"/>
    <mergeCell ref="P22:Q22"/>
    <mergeCell ref="R22:S22"/>
    <mergeCell ref="O7:O8"/>
    <mergeCell ref="P7:Q7"/>
    <mergeCell ref="R7:S7"/>
    <mergeCell ref="T7:T8"/>
    <mergeCell ref="U7:U8"/>
    <mergeCell ref="V7:W7"/>
    <mergeCell ref="B7:B8"/>
    <mergeCell ref="C7:C8"/>
    <mergeCell ref="D7:E7"/>
    <mergeCell ref="F7:G7"/>
    <mergeCell ref="H7:H8"/>
    <mergeCell ref="I7:I8"/>
    <mergeCell ref="B6:G6"/>
    <mergeCell ref="H6:M6"/>
    <mergeCell ref="N6:S6"/>
    <mergeCell ref="T6:Y6"/>
    <mergeCell ref="Z6:AE6"/>
    <mergeCell ref="B5:D5"/>
    <mergeCell ref="H5:I5"/>
    <mergeCell ref="J5:K5"/>
    <mergeCell ref="L5:M5"/>
    <mergeCell ref="P5:Q5"/>
    <mergeCell ref="AA3:AC3"/>
    <mergeCell ref="AD3:AE3"/>
    <mergeCell ref="AD4:AE4"/>
    <mergeCell ref="U5:V5"/>
    <mergeCell ref="W5:Z5"/>
    <mergeCell ref="T4:W4"/>
    <mergeCell ref="X4:Z4"/>
    <mergeCell ref="AA4:AC4"/>
    <mergeCell ref="AC55:AD55"/>
    <mergeCell ref="A1:C1"/>
    <mergeCell ref="B3:D4"/>
    <mergeCell ref="E3:F3"/>
    <mergeCell ref="G3:I3"/>
    <mergeCell ref="J3:S3"/>
    <mergeCell ref="T3:V3"/>
    <mergeCell ref="E4:F4"/>
    <mergeCell ref="G4:I4"/>
    <mergeCell ref="X3:Z3"/>
    <mergeCell ref="J4:S4"/>
    <mergeCell ref="Z7:AE7"/>
    <mergeCell ref="Z8:AE8"/>
    <mergeCell ref="Z9:AE9"/>
    <mergeCell ref="Z10:AE10"/>
    <mergeCell ref="Z11:AE11"/>
    <mergeCell ref="R5:S5"/>
    <mergeCell ref="J7:K7"/>
    <mergeCell ref="L7:M7"/>
    <mergeCell ref="N7:N8"/>
    <mergeCell ref="Z12:AE12"/>
    <mergeCell ref="Z13:AE13"/>
    <mergeCell ref="Z14:AE14"/>
    <mergeCell ref="Z15:AE15"/>
    <mergeCell ref="Z16:AE16"/>
    <mergeCell ref="Z17:AE17"/>
    <mergeCell ref="Z18:AE18"/>
    <mergeCell ref="Z19:AE19"/>
    <mergeCell ref="Z20:AE20"/>
    <mergeCell ref="Z21:AE21"/>
    <mergeCell ref="Z24:AE24"/>
    <mergeCell ref="Z25:AE25"/>
    <mergeCell ref="Z39:AE39"/>
    <mergeCell ref="Z26:AE26"/>
    <mergeCell ref="Z27:AE27"/>
    <mergeCell ref="Z28:AE28"/>
    <mergeCell ref="Z29:AE29"/>
    <mergeCell ref="Z30:AE30"/>
    <mergeCell ref="Z31:AE31"/>
    <mergeCell ref="Z45:AE45"/>
    <mergeCell ref="Z46:AE46"/>
    <mergeCell ref="Z47:AE47"/>
    <mergeCell ref="Z48:AE48"/>
    <mergeCell ref="Z49:AE49"/>
    <mergeCell ref="Z32:AE32"/>
    <mergeCell ref="Z33:AE33"/>
    <mergeCell ref="Z34:AE34"/>
    <mergeCell ref="Z35:AE35"/>
    <mergeCell ref="Z38:AE3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8.xml><?xml version="1.0" encoding="utf-8"?>
<worksheet xmlns="http://schemas.openxmlformats.org/spreadsheetml/2006/main" xmlns:r="http://schemas.openxmlformats.org/officeDocument/2006/relationships">
  <sheetPr codeName="Sheet35">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v>0</v>
      </c>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25</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438" t="s">
        <v>954</v>
      </c>
      <c r="C5" s="438"/>
      <c r="D5" s="438"/>
      <c r="E5" s="116"/>
      <c r="F5" s="116"/>
      <c r="G5" s="116"/>
      <c r="H5" s="374" t="s">
        <v>297</v>
      </c>
      <c r="I5" s="374"/>
      <c r="J5" s="366">
        <f>D19+P19+J19+V19</f>
        <v>10500</v>
      </c>
      <c r="K5" s="366"/>
      <c r="L5" s="375">
        <f>F19+L19+R19+X19</f>
        <v>0</v>
      </c>
      <c r="M5" s="375"/>
      <c r="N5" s="123"/>
      <c r="O5" s="116" t="s">
        <v>298</v>
      </c>
      <c r="P5" s="366">
        <f>E19+K19+Q19+W19</f>
        <v>0</v>
      </c>
      <c r="Q5" s="366"/>
      <c r="R5" s="375">
        <f>G19+M19+S19+Y19</f>
        <v>0</v>
      </c>
      <c r="S5" s="375"/>
      <c r="T5" s="123"/>
      <c r="U5" s="374" t="s">
        <v>369</v>
      </c>
      <c r="V5" s="374"/>
      <c r="W5" s="356">
        <f>P5+P20+R5+R20</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435"/>
      <c r="AA7" s="436"/>
      <c r="AB7" s="436"/>
      <c r="AC7" s="436"/>
      <c r="AD7" s="436"/>
      <c r="AE7" s="437"/>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429"/>
      <c r="AA8" s="430"/>
      <c r="AB8" s="430"/>
      <c r="AC8" s="430"/>
      <c r="AD8" s="430"/>
      <c r="AE8" s="431"/>
      <c r="AF8" s="129"/>
    </row>
    <row r="9" spans="2:32" s="133" customFormat="1" ht="15" customHeight="1">
      <c r="B9" s="134" t="s">
        <v>0</v>
      </c>
      <c r="C9" s="135" t="s">
        <v>956</v>
      </c>
      <c r="D9" s="136" t="s">
        <v>957</v>
      </c>
      <c r="E9" s="136"/>
      <c r="F9" s="136"/>
      <c r="G9" s="137"/>
      <c r="H9" s="134" t="s">
        <v>0</v>
      </c>
      <c r="I9" s="135"/>
      <c r="J9" s="136"/>
      <c r="K9" s="138"/>
      <c r="L9" s="136"/>
      <c r="M9" s="136"/>
      <c r="N9" s="134" t="s">
        <v>0</v>
      </c>
      <c r="O9" s="135" t="s">
        <v>1221</v>
      </c>
      <c r="P9" s="136">
        <v>4150</v>
      </c>
      <c r="Q9" s="138">
        <v>0</v>
      </c>
      <c r="R9" s="139"/>
      <c r="S9" s="136"/>
      <c r="T9" s="134" t="s">
        <v>0</v>
      </c>
      <c r="U9" s="135" t="s">
        <v>215</v>
      </c>
      <c r="V9" s="136">
        <v>3700</v>
      </c>
      <c r="W9" s="138">
        <v>0</v>
      </c>
      <c r="X9" s="136"/>
      <c r="Y9" s="140"/>
      <c r="Z9" s="429"/>
      <c r="AA9" s="430"/>
      <c r="AB9" s="430"/>
      <c r="AC9" s="430"/>
      <c r="AD9" s="430"/>
      <c r="AE9" s="431"/>
      <c r="AF9" s="141"/>
    </row>
    <row r="10" spans="2:32" s="133" customFormat="1" ht="15" customHeight="1">
      <c r="B10" s="142" t="s">
        <v>306</v>
      </c>
      <c r="C10" s="143"/>
      <c r="D10" s="144"/>
      <c r="E10" s="144"/>
      <c r="F10" s="144"/>
      <c r="G10" s="145"/>
      <c r="H10" s="142" t="s">
        <v>306</v>
      </c>
      <c r="I10" s="143" t="s">
        <v>1220</v>
      </c>
      <c r="J10" s="144">
        <v>2650</v>
      </c>
      <c r="K10" s="146">
        <v>0</v>
      </c>
      <c r="L10" s="144"/>
      <c r="M10" s="144"/>
      <c r="N10" s="142" t="s">
        <v>306</v>
      </c>
      <c r="O10" s="143"/>
      <c r="P10" s="144"/>
      <c r="Q10" s="146"/>
      <c r="R10" s="147"/>
      <c r="S10" s="144"/>
      <c r="T10" s="142" t="s">
        <v>306</v>
      </c>
      <c r="U10" s="148" t="s">
        <v>958</v>
      </c>
      <c r="V10" s="144" t="s">
        <v>959</v>
      </c>
      <c r="W10" s="146"/>
      <c r="X10" s="144"/>
      <c r="Y10" s="149"/>
      <c r="Z10" s="429"/>
      <c r="AA10" s="430"/>
      <c r="AB10" s="430"/>
      <c r="AC10" s="430"/>
      <c r="AD10" s="430"/>
      <c r="AE10" s="431"/>
      <c r="AF10" s="141"/>
    </row>
    <row r="11" spans="2:32" s="133" customFormat="1" ht="15" customHeight="1">
      <c r="B11" s="142" t="s">
        <v>307</v>
      </c>
      <c r="C11" s="143"/>
      <c r="D11" s="144"/>
      <c r="E11" s="144"/>
      <c r="F11" s="144"/>
      <c r="G11" s="145"/>
      <c r="H11" s="142" t="s">
        <v>307</v>
      </c>
      <c r="I11" s="143"/>
      <c r="J11" s="144"/>
      <c r="K11" s="146"/>
      <c r="L11" s="144"/>
      <c r="M11" s="144"/>
      <c r="N11" s="142" t="s">
        <v>307</v>
      </c>
      <c r="O11" s="143"/>
      <c r="P11" s="144"/>
      <c r="Q11" s="146"/>
      <c r="R11" s="147"/>
      <c r="S11" s="144"/>
      <c r="T11" s="142" t="s">
        <v>307</v>
      </c>
      <c r="U11" s="143"/>
      <c r="V11" s="144"/>
      <c r="W11" s="146"/>
      <c r="X11" s="144"/>
      <c r="Y11" s="149"/>
      <c r="Z11" s="429"/>
      <c r="AA11" s="430"/>
      <c r="AB11" s="430"/>
      <c r="AC11" s="430"/>
      <c r="AD11" s="430"/>
      <c r="AE11" s="431"/>
      <c r="AF11" s="141"/>
    </row>
    <row r="12" spans="2:32" s="133" customFormat="1" ht="15" customHeight="1">
      <c r="B12" s="142" t="s">
        <v>308</v>
      </c>
      <c r="C12" s="143"/>
      <c r="D12" s="144"/>
      <c r="E12" s="144"/>
      <c r="F12" s="144"/>
      <c r="G12" s="145"/>
      <c r="H12" s="142" t="s">
        <v>308</v>
      </c>
      <c r="I12" s="148"/>
      <c r="J12" s="150"/>
      <c r="K12" s="146"/>
      <c r="L12" s="144"/>
      <c r="M12" s="144"/>
      <c r="N12" s="142" t="s">
        <v>308</v>
      </c>
      <c r="O12" s="143"/>
      <c r="P12" s="144"/>
      <c r="Q12" s="146"/>
      <c r="R12" s="147"/>
      <c r="S12" s="144"/>
      <c r="T12" s="142" t="s">
        <v>308</v>
      </c>
      <c r="U12" s="143"/>
      <c r="V12" s="144"/>
      <c r="W12" s="146"/>
      <c r="X12" s="144"/>
      <c r="Y12" s="149"/>
      <c r="Z12" s="429"/>
      <c r="AA12" s="430"/>
      <c r="AB12" s="430"/>
      <c r="AC12" s="430"/>
      <c r="AD12" s="430"/>
      <c r="AE12" s="431"/>
      <c r="AF12" s="141"/>
    </row>
    <row r="13" spans="2:32" s="133" customFormat="1" ht="15" customHeight="1">
      <c r="B13" s="142" t="s">
        <v>309</v>
      </c>
      <c r="C13" s="143"/>
      <c r="D13" s="144"/>
      <c r="E13" s="151"/>
      <c r="F13" s="151"/>
      <c r="G13" s="145"/>
      <c r="H13" s="142" t="s">
        <v>309</v>
      </c>
      <c r="I13" s="143"/>
      <c r="J13" s="144"/>
      <c r="K13" s="152"/>
      <c r="L13" s="151"/>
      <c r="M13" s="151"/>
      <c r="N13" s="142" t="s">
        <v>309</v>
      </c>
      <c r="O13" s="143"/>
      <c r="P13" s="144"/>
      <c r="Q13" s="152"/>
      <c r="R13" s="147"/>
      <c r="S13" s="151"/>
      <c r="T13" s="142" t="s">
        <v>309</v>
      </c>
      <c r="U13" s="143"/>
      <c r="V13" s="144"/>
      <c r="W13" s="152"/>
      <c r="X13" s="147"/>
      <c r="Y13" s="153"/>
      <c r="Z13" s="429"/>
      <c r="AA13" s="430"/>
      <c r="AB13" s="430"/>
      <c r="AC13" s="430"/>
      <c r="AD13" s="430"/>
      <c r="AE13" s="431"/>
      <c r="AF13" s="141"/>
    </row>
    <row r="14" spans="2:32" s="133" customFormat="1" ht="15" customHeight="1">
      <c r="B14" s="142" t="s">
        <v>312</v>
      </c>
      <c r="C14" s="143"/>
      <c r="D14" s="144"/>
      <c r="E14" s="144"/>
      <c r="F14" s="144"/>
      <c r="G14" s="145"/>
      <c r="H14" s="142" t="s">
        <v>312</v>
      </c>
      <c r="I14" s="143"/>
      <c r="J14" s="144"/>
      <c r="K14" s="146"/>
      <c r="L14" s="144"/>
      <c r="M14" s="144"/>
      <c r="N14" s="142" t="s">
        <v>312</v>
      </c>
      <c r="O14" s="143"/>
      <c r="P14" s="144"/>
      <c r="Q14" s="146"/>
      <c r="R14" s="147"/>
      <c r="S14" s="144"/>
      <c r="T14" s="142" t="s">
        <v>312</v>
      </c>
      <c r="U14" s="143"/>
      <c r="V14" s="144"/>
      <c r="W14" s="146"/>
      <c r="X14" s="147"/>
      <c r="Y14" s="149"/>
      <c r="Z14" s="429"/>
      <c r="AA14" s="430"/>
      <c r="AB14" s="430"/>
      <c r="AC14" s="430"/>
      <c r="AD14" s="430"/>
      <c r="AE14" s="431"/>
      <c r="AF14" s="141"/>
    </row>
    <row r="15" spans="2:32" s="133" customFormat="1" ht="15" customHeight="1">
      <c r="B15" s="142" t="s">
        <v>313</v>
      </c>
      <c r="C15" s="143"/>
      <c r="D15" s="144"/>
      <c r="E15" s="144"/>
      <c r="F15" s="144"/>
      <c r="G15" s="154"/>
      <c r="H15" s="142" t="s">
        <v>313</v>
      </c>
      <c r="I15" s="143"/>
      <c r="J15" s="144"/>
      <c r="K15" s="146"/>
      <c r="L15" s="144"/>
      <c r="M15" s="144"/>
      <c r="N15" s="142" t="s">
        <v>313</v>
      </c>
      <c r="O15" s="143"/>
      <c r="P15" s="144"/>
      <c r="Q15" s="146"/>
      <c r="R15" s="147"/>
      <c r="S15" s="144"/>
      <c r="T15" s="142" t="s">
        <v>313</v>
      </c>
      <c r="U15" s="143"/>
      <c r="V15" s="144"/>
      <c r="W15" s="146"/>
      <c r="X15" s="147"/>
      <c r="Y15" s="149"/>
      <c r="Z15" s="429"/>
      <c r="AA15" s="430"/>
      <c r="AB15" s="430"/>
      <c r="AC15" s="430"/>
      <c r="AD15" s="430"/>
      <c r="AE15" s="431"/>
      <c r="AF15" s="141"/>
    </row>
    <row r="16" spans="2:32" s="133" customFormat="1" ht="15" customHeight="1">
      <c r="B16" s="155" t="s">
        <v>652</v>
      </c>
      <c r="C16" s="156"/>
      <c r="D16" s="157"/>
      <c r="E16" s="157"/>
      <c r="F16" s="158"/>
      <c r="G16" s="159"/>
      <c r="H16" s="155" t="s">
        <v>652</v>
      </c>
      <c r="I16" s="156" t="s">
        <v>335</v>
      </c>
      <c r="J16" s="157" t="s">
        <v>335</v>
      </c>
      <c r="K16" s="160"/>
      <c r="L16" s="158"/>
      <c r="M16" s="157"/>
      <c r="N16" s="155" t="s">
        <v>652</v>
      </c>
      <c r="O16" s="156"/>
      <c r="P16" s="157"/>
      <c r="Q16" s="160"/>
      <c r="R16" s="158"/>
      <c r="S16" s="157"/>
      <c r="T16" s="155" t="s">
        <v>652</v>
      </c>
      <c r="U16" s="156"/>
      <c r="V16" s="157"/>
      <c r="W16" s="160"/>
      <c r="X16" s="158"/>
      <c r="Y16" s="161"/>
      <c r="Z16" s="429"/>
      <c r="AA16" s="430"/>
      <c r="AB16" s="430"/>
      <c r="AC16" s="430"/>
      <c r="AD16" s="430"/>
      <c r="AE16" s="431"/>
      <c r="AF16" s="141"/>
    </row>
    <row r="17" spans="2:32" s="133" customFormat="1" ht="15" customHeight="1">
      <c r="B17" s="155" t="s">
        <v>653</v>
      </c>
      <c r="C17" s="156"/>
      <c r="D17" s="157"/>
      <c r="E17" s="157"/>
      <c r="F17" s="158"/>
      <c r="G17" s="159"/>
      <c r="H17" s="155" t="s">
        <v>653</v>
      </c>
      <c r="I17" s="156"/>
      <c r="J17" s="157"/>
      <c r="K17" s="160"/>
      <c r="L17" s="158"/>
      <c r="M17" s="157"/>
      <c r="N17" s="155" t="s">
        <v>653</v>
      </c>
      <c r="O17" s="156"/>
      <c r="P17" s="157"/>
      <c r="Q17" s="160"/>
      <c r="R17" s="158"/>
      <c r="S17" s="157"/>
      <c r="T17" s="155" t="s">
        <v>653</v>
      </c>
      <c r="U17" s="156"/>
      <c r="V17" s="157"/>
      <c r="W17" s="160"/>
      <c r="X17" s="158"/>
      <c r="Y17" s="161"/>
      <c r="Z17" s="429"/>
      <c r="AA17" s="430"/>
      <c r="AB17" s="430"/>
      <c r="AC17" s="430"/>
      <c r="AD17" s="430"/>
      <c r="AE17" s="431"/>
      <c r="AF17" s="141"/>
    </row>
    <row r="18" spans="2:32" s="133" customFormat="1" ht="15" customHeight="1">
      <c r="B18" s="162" t="s">
        <v>256</v>
      </c>
      <c r="C18" s="163"/>
      <c r="D18" s="164"/>
      <c r="E18" s="164"/>
      <c r="F18" s="165"/>
      <c r="G18" s="166"/>
      <c r="H18" s="162" t="s">
        <v>256</v>
      </c>
      <c r="I18" s="163"/>
      <c r="J18" s="164"/>
      <c r="K18" s="167"/>
      <c r="L18" s="165"/>
      <c r="M18" s="164"/>
      <c r="N18" s="162" t="s">
        <v>256</v>
      </c>
      <c r="O18" s="163"/>
      <c r="P18" s="164"/>
      <c r="Q18" s="167"/>
      <c r="R18" s="165"/>
      <c r="S18" s="164"/>
      <c r="T18" s="162" t="s">
        <v>256</v>
      </c>
      <c r="U18" s="163"/>
      <c r="V18" s="164"/>
      <c r="W18" s="167"/>
      <c r="X18" s="165"/>
      <c r="Y18" s="168"/>
      <c r="Z18" s="429"/>
      <c r="AA18" s="430"/>
      <c r="AB18" s="430"/>
      <c r="AC18" s="430"/>
      <c r="AD18" s="430"/>
      <c r="AE18" s="431"/>
      <c r="AF18" s="141"/>
    </row>
    <row r="19" spans="1:32" s="133" customFormat="1" ht="13.5" customHeight="1">
      <c r="A19" s="169"/>
      <c r="B19" s="170"/>
      <c r="C19" s="171" t="s">
        <v>986</v>
      </c>
      <c r="D19" s="172">
        <f>SUM(D9:D18)</f>
        <v>0</v>
      </c>
      <c r="E19" s="172">
        <f>SUM(E9:E18)</f>
        <v>0</v>
      </c>
      <c r="F19" s="172">
        <f>SUM(F9:F18)</f>
        <v>0</v>
      </c>
      <c r="G19" s="173">
        <f>SUM(G9:G18)</f>
        <v>0</v>
      </c>
      <c r="H19" s="170"/>
      <c r="I19" s="171" t="s">
        <v>986</v>
      </c>
      <c r="J19" s="172">
        <f>SUM(J9:J18)</f>
        <v>2650</v>
      </c>
      <c r="K19" s="172">
        <f>SUM(K9:K18)</f>
        <v>0</v>
      </c>
      <c r="L19" s="172">
        <f>SUM(L9:L18)</f>
        <v>0</v>
      </c>
      <c r="M19" s="172">
        <f>SUM(M9:M18)</f>
        <v>0</v>
      </c>
      <c r="N19" s="170"/>
      <c r="O19" s="171" t="s">
        <v>986</v>
      </c>
      <c r="P19" s="172">
        <f>SUM(P9:P18)</f>
        <v>4150</v>
      </c>
      <c r="Q19" s="172">
        <f>SUM(Q9:Q18)</f>
        <v>0</v>
      </c>
      <c r="R19" s="172">
        <f>SUM(R9:R18)</f>
        <v>0</v>
      </c>
      <c r="S19" s="172">
        <f>SUM(S9:S18)</f>
        <v>0</v>
      </c>
      <c r="T19" s="170"/>
      <c r="U19" s="171" t="s">
        <v>986</v>
      </c>
      <c r="V19" s="172">
        <f>SUM(V9:V18)</f>
        <v>3700</v>
      </c>
      <c r="W19" s="172">
        <f>SUM(W9:W18)</f>
        <v>0</v>
      </c>
      <c r="X19" s="172">
        <f>SUM(X9:X18)</f>
        <v>0</v>
      </c>
      <c r="Y19" s="174">
        <f>SUM(Y9:Y18)</f>
        <v>0</v>
      </c>
      <c r="Z19" s="432"/>
      <c r="AA19" s="433"/>
      <c r="AB19" s="433"/>
      <c r="AC19" s="433"/>
      <c r="AD19" s="433"/>
      <c r="AE19" s="434"/>
      <c r="AF19" s="141"/>
    </row>
    <row r="20" spans="1:32" ht="18" customHeight="1">
      <c r="A20" s="110"/>
      <c r="B20" s="368" t="s">
        <v>955</v>
      </c>
      <c r="C20" s="368"/>
      <c r="D20" s="368"/>
      <c r="E20" s="116"/>
      <c r="F20" s="116"/>
      <c r="G20" s="116"/>
      <c r="H20" s="369" t="s">
        <v>297</v>
      </c>
      <c r="I20" s="369"/>
      <c r="J20" s="379">
        <f>D49+J49+P49+V49+AB34</f>
        <v>26900</v>
      </c>
      <c r="K20" s="379"/>
      <c r="L20" s="380">
        <f>F49+L49+R49+X49+AD34</f>
        <v>1000</v>
      </c>
      <c r="M20" s="380"/>
      <c r="N20" s="120"/>
      <c r="O20" s="175" t="s">
        <v>298</v>
      </c>
      <c r="P20" s="379">
        <f>E49+K49+Q49+W49+AC34</f>
        <v>0</v>
      </c>
      <c r="Q20" s="379"/>
      <c r="R20" s="380">
        <f>G49+M49+S49+Y49+AE34</f>
        <v>0</v>
      </c>
      <c r="S20" s="380"/>
      <c r="T20" s="120"/>
      <c r="U20" s="120"/>
      <c r="V20" s="120"/>
      <c r="W20" s="120"/>
      <c r="X20" s="120"/>
      <c r="Y20" s="120"/>
      <c r="Z20" s="120"/>
      <c r="AA20" s="114"/>
      <c r="AB20" s="125"/>
      <c r="AC20" s="126"/>
      <c r="AD20" s="126"/>
      <c r="AE20" s="126"/>
      <c r="AF20" s="120"/>
    </row>
    <row r="21" spans="2:32" ht="15" customHeight="1">
      <c r="B21" s="371" t="s">
        <v>299</v>
      </c>
      <c r="C21" s="372"/>
      <c r="D21" s="372"/>
      <c r="E21" s="372"/>
      <c r="F21" s="372"/>
      <c r="G21" s="373"/>
      <c r="H21" s="371" t="s">
        <v>300</v>
      </c>
      <c r="I21" s="372"/>
      <c r="J21" s="372"/>
      <c r="K21" s="372"/>
      <c r="L21" s="372"/>
      <c r="M21" s="373"/>
      <c r="N21" s="371" t="s">
        <v>301</v>
      </c>
      <c r="O21" s="372"/>
      <c r="P21" s="372"/>
      <c r="Q21" s="372"/>
      <c r="R21" s="372"/>
      <c r="S21" s="373"/>
      <c r="T21" s="371" t="s">
        <v>302</v>
      </c>
      <c r="U21" s="372"/>
      <c r="V21" s="372"/>
      <c r="W21" s="372"/>
      <c r="X21" s="372"/>
      <c r="Y21" s="373"/>
      <c r="Z21" s="357" t="s">
        <v>944</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54"/>
      <c r="AA22" s="337" t="s">
        <v>1016</v>
      </c>
      <c r="AB22" s="337" t="s">
        <v>1015</v>
      </c>
      <c r="AC22" s="338"/>
      <c r="AD22" s="337" t="s">
        <v>987</v>
      </c>
      <c r="AE22" s="365"/>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55"/>
      <c r="AA23" s="352"/>
      <c r="AB23" s="131" t="s">
        <v>297</v>
      </c>
      <c r="AC23" s="132" t="s">
        <v>667</v>
      </c>
      <c r="AD23" s="131" t="s">
        <v>297</v>
      </c>
      <c r="AE23" s="178" t="s">
        <v>667</v>
      </c>
      <c r="AF23" s="177"/>
    </row>
    <row r="24" spans="2:32" s="133" customFormat="1" ht="15" customHeight="1">
      <c r="B24" s="134" t="s">
        <v>0</v>
      </c>
      <c r="C24" s="135" t="s">
        <v>1288</v>
      </c>
      <c r="D24" s="136">
        <v>1100</v>
      </c>
      <c r="E24" s="138">
        <v>0</v>
      </c>
      <c r="F24" s="136">
        <v>200</v>
      </c>
      <c r="G24" s="179"/>
      <c r="H24" s="134" t="s">
        <v>0</v>
      </c>
      <c r="I24" s="135"/>
      <c r="J24" s="136"/>
      <c r="K24" s="138"/>
      <c r="L24" s="136"/>
      <c r="M24" s="180"/>
      <c r="N24" s="134" t="s">
        <v>0</v>
      </c>
      <c r="O24" s="135" t="s">
        <v>599</v>
      </c>
      <c r="P24" s="136">
        <v>3150</v>
      </c>
      <c r="Q24" s="138">
        <v>0</v>
      </c>
      <c r="R24" s="136"/>
      <c r="S24" s="180"/>
      <c r="T24" s="134" t="s">
        <v>0</v>
      </c>
      <c r="U24" s="135"/>
      <c r="V24" s="136"/>
      <c r="W24" s="138"/>
      <c r="X24" s="136"/>
      <c r="Y24" s="180"/>
      <c r="Z24" s="134" t="s">
        <v>0</v>
      </c>
      <c r="AA24" s="181" t="s">
        <v>1224</v>
      </c>
      <c r="AB24" s="139">
        <v>150</v>
      </c>
      <c r="AC24" s="138">
        <v>0</v>
      </c>
      <c r="AD24" s="139"/>
      <c r="AE24" s="180"/>
      <c r="AF24" s="182"/>
    </row>
    <row r="25" spans="2:32" s="133" customFormat="1" ht="15" customHeight="1">
      <c r="B25" s="142" t="s">
        <v>306</v>
      </c>
      <c r="C25" s="143" t="s">
        <v>1230</v>
      </c>
      <c r="D25" s="144">
        <v>1500</v>
      </c>
      <c r="E25" s="146">
        <v>0</v>
      </c>
      <c r="F25" s="144">
        <v>450</v>
      </c>
      <c r="G25" s="183"/>
      <c r="H25" s="142" t="s">
        <v>306</v>
      </c>
      <c r="I25" s="143" t="s">
        <v>1286</v>
      </c>
      <c r="J25" s="144" t="s">
        <v>1287</v>
      </c>
      <c r="K25" s="146">
        <v>0</v>
      </c>
      <c r="L25" s="144"/>
      <c r="M25" s="184"/>
      <c r="N25" s="142" t="s">
        <v>306</v>
      </c>
      <c r="O25" s="143"/>
      <c r="P25" s="144"/>
      <c r="Q25" s="146"/>
      <c r="R25" s="144"/>
      <c r="S25" s="184"/>
      <c r="T25" s="142" t="s">
        <v>306</v>
      </c>
      <c r="U25" s="143" t="s">
        <v>1550</v>
      </c>
      <c r="V25" s="144" t="s">
        <v>1547</v>
      </c>
      <c r="W25" s="146">
        <v>0</v>
      </c>
      <c r="X25" s="144"/>
      <c r="Y25" s="184"/>
      <c r="Z25" s="142" t="s">
        <v>306</v>
      </c>
      <c r="AA25" s="185"/>
      <c r="AB25" s="147"/>
      <c r="AC25" s="146"/>
      <c r="AD25" s="147"/>
      <c r="AE25" s="184"/>
      <c r="AF25" s="182"/>
    </row>
    <row r="26" spans="2:32" s="133" customFormat="1" ht="15" customHeight="1">
      <c r="B26" s="142" t="s">
        <v>307</v>
      </c>
      <c r="C26" s="143"/>
      <c r="D26" s="144"/>
      <c r="E26" s="146"/>
      <c r="F26" s="144"/>
      <c r="G26" s="183"/>
      <c r="H26" s="142" t="s">
        <v>307</v>
      </c>
      <c r="I26" s="143" t="s">
        <v>1228</v>
      </c>
      <c r="J26" s="144">
        <v>1800</v>
      </c>
      <c r="K26" s="146">
        <v>0</v>
      </c>
      <c r="L26" s="144"/>
      <c r="M26" s="184"/>
      <c r="N26" s="142" t="s">
        <v>307</v>
      </c>
      <c r="O26" s="143"/>
      <c r="P26" s="144"/>
      <c r="Q26" s="146"/>
      <c r="R26" s="144"/>
      <c r="S26" s="184"/>
      <c r="T26" s="142" t="s">
        <v>307</v>
      </c>
      <c r="U26" s="143" t="s">
        <v>962</v>
      </c>
      <c r="V26" s="144" t="s">
        <v>963</v>
      </c>
      <c r="W26" s="146"/>
      <c r="X26" s="144"/>
      <c r="Y26" s="184"/>
      <c r="Z26" s="142" t="s">
        <v>307</v>
      </c>
      <c r="AA26" s="185"/>
      <c r="AB26" s="147"/>
      <c r="AC26" s="146"/>
      <c r="AD26" s="147"/>
      <c r="AE26" s="184"/>
      <c r="AF26" s="182"/>
    </row>
    <row r="27" spans="2:32" s="133" customFormat="1" ht="15" customHeight="1">
      <c r="B27" s="142" t="s">
        <v>308</v>
      </c>
      <c r="C27" s="143" t="s">
        <v>960</v>
      </c>
      <c r="D27" s="144" t="s">
        <v>753</v>
      </c>
      <c r="E27" s="146"/>
      <c r="F27" s="144"/>
      <c r="G27" s="183"/>
      <c r="H27" s="142" t="s">
        <v>308</v>
      </c>
      <c r="I27" s="143" t="s">
        <v>1319</v>
      </c>
      <c r="J27" s="144" t="s">
        <v>1320</v>
      </c>
      <c r="K27" s="146">
        <v>0</v>
      </c>
      <c r="L27" s="144"/>
      <c r="M27" s="184"/>
      <c r="N27" s="142" t="s">
        <v>308</v>
      </c>
      <c r="O27" s="143"/>
      <c r="P27" s="144"/>
      <c r="Q27" s="146"/>
      <c r="R27" s="144"/>
      <c r="S27" s="184"/>
      <c r="T27" s="142" t="s">
        <v>308</v>
      </c>
      <c r="U27" s="143" t="s">
        <v>1222</v>
      </c>
      <c r="V27" s="144">
        <v>1400</v>
      </c>
      <c r="W27" s="146">
        <v>0</v>
      </c>
      <c r="X27" s="144"/>
      <c r="Y27" s="184"/>
      <c r="Z27" s="142" t="s">
        <v>308</v>
      </c>
      <c r="AA27" s="185"/>
      <c r="AB27" s="147"/>
      <c r="AC27" s="146"/>
      <c r="AD27" s="147"/>
      <c r="AE27" s="184"/>
      <c r="AF27" s="182"/>
    </row>
    <row r="28" spans="2:32" s="133" customFormat="1" ht="15" customHeight="1">
      <c r="B28" s="142" t="s">
        <v>309</v>
      </c>
      <c r="C28" s="143"/>
      <c r="D28" s="144"/>
      <c r="E28" s="152"/>
      <c r="F28" s="151"/>
      <c r="G28" s="186"/>
      <c r="H28" s="142" t="s">
        <v>309</v>
      </c>
      <c r="I28" s="143"/>
      <c r="J28" s="144"/>
      <c r="K28" s="152"/>
      <c r="L28" s="151"/>
      <c r="M28" s="187"/>
      <c r="N28" s="142" t="s">
        <v>309</v>
      </c>
      <c r="O28" s="143" t="s">
        <v>601</v>
      </c>
      <c r="P28" s="144">
        <v>2250</v>
      </c>
      <c r="Q28" s="152">
        <v>0</v>
      </c>
      <c r="R28" s="151"/>
      <c r="S28" s="187"/>
      <c r="T28" s="142" t="s">
        <v>309</v>
      </c>
      <c r="U28" s="143" t="s">
        <v>1333</v>
      </c>
      <c r="V28" s="144" t="s">
        <v>1332</v>
      </c>
      <c r="W28" s="152">
        <v>0</v>
      </c>
      <c r="X28" s="151"/>
      <c r="Y28" s="187"/>
      <c r="Z28" s="142" t="s">
        <v>309</v>
      </c>
      <c r="AA28" s="185"/>
      <c r="AB28" s="147"/>
      <c r="AC28" s="152"/>
      <c r="AD28" s="147"/>
      <c r="AE28" s="187"/>
      <c r="AF28" s="182"/>
    </row>
    <row r="29" spans="2:32" s="133" customFormat="1" ht="15" customHeight="1">
      <c r="B29" s="142" t="s">
        <v>312</v>
      </c>
      <c r="C29" s="143" t="s">
        <v>1318</v>
      </c>
      <c r="D29" s="144">
        <v>2300</v>
      </c>
      <c r="E29" s="146">
        <v>0</v>
      </c>
      <c r="F29" s="144">
        <v>350</v>
      </c>
      <c r="G29" s="183"/>
      <c r="H29" s="142" t="s">
        <v>312</v>
      </c>
      <c r="I29" s="143"/>
      <c r="J29" s="144"/>
      <c r="K29" s="146"/>
      <c r="L29" s="144"/>
      <c r="M29" s="184"/>
      <c r="N29" s="142" t="s">
        <v>312</v>
      </c>
      <c r="O29" s="143"/>
      <c r="P29" s="144"/>
      <c r="Q29" s="146"/>
      <c r="R29" s="144"/>
      <c r="S29" s="184"/>
      <c r="T29" s="142" t="s">
        <v>312</v>
      </c>
      <c r="U29" s="143" t="s">
        <v>602</v>
      </c>
      <c r="V29" s="144">
        <v>2200</v>
      </c>
      <c r="W29" s="146">
        <v>0</v>
      </c>
      <c r="X29" s="144"/>
      <c r="Y29" s="184"/>
      <c r="Z29" s="142" t="s">
        <v>312</v>
      </c>
      <c r="AA29" s="185"/>
      <c r="AB29" s="147"/>
      <c r="AC29" s="146"/>
      <c r="AD29" s="147"/>
      <c r="AE29" s="184"/>
      <c r="AF29" s="182"/>
    </row>
    <row r="30" spans="2:32" s="133" customFormat="1" ht="15" customHeight="1">
      <c r="B30" s="142" t="s">
        <v>313</v>
      </c>
      <c r="C30" s="143"/>
      <c r="D30" s="144"/>
      <c r="E30" s="146"/>
      <c r="F30" s="144"/>
      <c r="G30" s="183"/>
      <c r="H30" s="142" t="s">
        <v>313</v>
      </c>
      <c r="I30" s="143" t="s">
        <v>1229</v>
      </c>
      <c r="J30" s="144">
        <v>150</v>
      </c>
      <c r="K30" s="146">
        <v>0</v>
      </c>
      <c r="L30" s="144"/>
      <c r="M30" s="184"/>
      <c r="N30" s="142" t="s">
        <v>313</v>
      </c>
      <c r="O30" s="143" t="s">
        <v>1225</v>
      </c>
      <c r="P30" s="144">
        <v>750</v>
      </c>
      <c r="Q30" s="146">
        <v>0</v>
      </c>
      <c r="R30" s="144"/>
      <c r="S30" s="184"/>
      <c r="T30" s="142" t="s">
        <v>313</v>
      </c>
      <c r="U30" s="143" t="s">
        <v>603</v>
      </c>
      <c r="V30" s="144">
        <v>2850</v>
      </c>
      <c r="W30" s="146">
        <v>0</v>
      </c>
      <c r="X30" s="144"/>
      <c r="Y30" s="184"/>
      <c r="Z30" s="142" t="s">
        <v>313</v>
      </c>
      <c r="AA30" s="143"/>
      <c r="AB30" s="144"/>
      <c r="AC30" s="146"/>
      <c r="AD30" s="147"/>
      <c r="AE30" s="184"/>
      <c r="AF30" s="182"/>
    </row>
    <row r="31" spans="2:32" s="133" customFormat="1" ht="15" customHeight="1">
      <c r="B31" s="142" t="s">
        <v>314</v>
      </c>
      <c r="C31" s="143"/>
      <c r="D31" s="144"/>
      <c r="E31" s="146"/>
      <c r="F31" s="144"/>
      <c r="G31" s="183"/>
      <c r="H31" s="142" t="s">
        <v>314</v>
      </c>
      <c r="I31" s="143"/>
      <c r="J31" s="144"/>
      <c r="K31" s="146"/>
      <c r="L31" s="144"/>
      <c r="M31" s="184"/>
      <c r="N31" s="142" t="s">
        <v>314</v>
      </c>
      <c r="O31" s="143" t="s">
        <v>1226</v>
      </c>
      <c r="P31" s="144">
        <v>450</v>
      </c>
      <c r="Q31" s="146">
        <v>0</v>
      </c>
      <c r="R31" s="144"/>
      <c r="S31" s="184"/>
      <c r="T31" s="142" t="s">
        <v>314</v>
      </c>
      <c r="U31" s="143" t="s">
        <v>1223</v>
      </c>
      <c r="V31" s="144">
        <v>1100</v>
      </c>
      <c r="W31" s="146">
        <v>0</v>
      </c>
      <c r="X31" s="144"/>
      <c r="Y31" s="184"/>
      <c r="Z31" s="155" t="s">
        <v>652</v>
      </c>
      <c r="AA31" s="156"/>
      <c r="AB31" s="157"/>
      <c r="AC31" s="160"/>
      <c r="AD31" s="158"/>
      <c r="AE31" s="188"/>
      <c r="AF31" s="182"/>
    </row>
    <row r="32" spans="2:32" s="133" customFormat="1" ht="15" customHeight="1">
      <c r="B32" s="142" t="s">
        <v>353</v>
      </c>
      <c r="C32" s="143"/>
      <c r="D32" s="144"/>
      <c r="E32" s="146"/>
      <c r="F32" s="144"/>
      <c r="G32" s="183"/>
      <c r="H32" s="142" t="s">
        <v>353</v>
      </c>
      <c r="I32" s="143" t="s">
        <v>604</v>
      </c>
      <c r="J32" s="144">
        <v>100</v>
      </c>
      <c r="K32" s="146">
        <v>0</v>
      </c>
      <c r="L32" s="147"/>
      <c r="M32" s="184"/>
      <c r="N32" s="142" t="s">
        <v>353</v>
      </c>
      <c r="O32" s="143"/>
      <c r="P32" s="144"/>
      <c r="Q32" s="146"/>
      <c r="R32" s="147"/>
      <c r="S32" s="184"/>
      <c r="T32" s="142" t="s">
        <v>353</v>
      </c>
      <c r="U32" s="143"/>
      <c r="V32" s="144"/>
      <c r="W32" s="146"/>
      <c r="X32" s="147"/>
      <c r="Y32" s="184"/>
      <c r="Z32" s="155" t="s">
        <v>653</v>
      </c>
      <c r="AA32" s="156"/>
      <c r="AB32" s="157"/>
      <c r="AC32" s="160"/>
      <c r="AD32" s="158"/>
      <c r="AE32" s="188"/>
      <c r="AF32" s="182"/>
    </row>
    <row r="33" spans="2:32" s="133" customFormat="1" ht="15" customHeight="1">
      <c r="B33" s="142" t="s">
        <v>388</v>
      </c>
      <c r="C33" s="143"/>
      <c r="D33" s="144"/>
      <c r="E33" s="146"/>
      <c r="F33" s="144"/>
      <c r="G33" s="183"/>
      <c r="H33" s="142" t="s">
        <v>388</v>
      </c>
      <c r="I33" s="143" t="s">
        <v>1321</v>
      </c>
      <c r="J33" s="144" t="s">
        <v>1320</v>
      </c>
      <c r="K33" s="146">
        <v>0</v>
      </c>
      <c r="L33" s="147"/>
      <c r="M33" s="184"/>
      <c r="N33" s="142" t="s">
        <v>388</v>
      </c>
      <c r="O33" s="143" t="s">
        <v>605</v>
      </c>
      <c r="P33" s="144">
        <v>1950</v>
      </c>
      <c r="Q33" s="146">
        <v>0</v>
      </c>
      <c r="R33" s="147"/>
      <c r="S33" s="184"/>
      <c r="T33" s="142" t="s">
        <v>388</v>
      </c>
      <c r="U33" s="143" t="s">
        <v>207</v>
      </c>
      <c r="V33" s="144">
        <v>750</v>
      </c>
      <c r="W33" s="146">
        <v>0</v>
      </c>
      <c r="X33" s="147"/>
      <c r="Y33" s="184"/>
      <c r="Z33" s="162" t="s">
        <v>256</v>
      </c>
      <c r="AA33" s="163"/>
      <c r="AB33" s="164"/>
      <c r="AC33" s="167"/>
      <c r="AD33" s="165"/>
      <c r="AE33" s="189"/>
      <c r="AF33" s="182"/>
    </row>
    <row r="34" spans="1:32" s="133" customFormat="1" ht="13.5" customHeight="1">
      <c r="A34" s="169"/>
      <c r="B34" s="142" t="s">
        <v>424</v>
      </c>
      <c r="C34" s="143"/>
      <c r="D34" s="144"/>
      <c r="E34" s="146"/>
      <c r="F34" s="144"/>
      <c r="G34" s="183"/>
      <c r="H34" s="142" t="s">
        <v>424</v>
      </c>
      <c r="I34" s="143"/>
      <c r="J34" s="144"/>
      <c r="K34" s="146"/>
      <c r="L34" s="147"/>
      <c r="M34" s="184"/>
      <c r="N34" s="142" t="s">
        <v>424</v>
      </c>
      <c r="O34" s="143" t="s">
        <v>961</v>
      </c>
      <c r="P34" s="144"/>
      <c r="Q34" s="146"/>
      <c r="R34" s="147"/>
      <c r="S34" s="184"/>
      <c r="T34" s="142" t="s">
        <v>424</v>
      </c>
      <c r="U34" s="143" t="s">
        <v>600</v>
      </c>
      <c r="V34" s="144">
        <v>1250</v>
      </c>
      <c r="W34" s="146">
        <v>0</v>
      </c>
      <c r="X34" s="147"/>
      <c r="Y34" s="184"/>
      <c r="Z34" s="170"/>
      <c r="AA34" s="171" t="s">
        <v>310</v>
      </c>
      <c r="AB34" s="172">
        <f>SUM(AB24:AB33)</f>
        <v>150</v>
      </c>
      <c r="AC34" s="172">
        <f>SUM(AC24:AC33)</f>
        <v>0</v>
      </c>
      <c r="AD34" s="172">
        <f>SUM(AD24:AD33)</f>
        <v>0</v>
      </c>
      <c r="AE34" s="190">
        <f>SUM(AE24:AE33)</f>
        <v>0</v>
      </c>
      <c r="AF34" s="182"/>
    </row>
    <row r="35" spans="2:32" ht="15" customHeight="1">
      <c r="B35" s="142" t="s">
        <v>425</v>
      </c>
      <c r="C35" s="143"/>
      <c r="D35" s="144"/>
      <c r="E35" s="146"/>
      <c r="F35" s="144"/>
      <c r="G35" s="183"/>
      <c r="H35" s="142" t="s">
        <v>425</v>
      </c>
      <c r="I35" s="143"/>
      <c r="J35" s="144"/>
      <c r="K35" s="146"/>
      <c r="L35" s="147"/>
      <c r="M35" s="184"/>
      <c r="N35" s="142" t="s">
        <v>425</v>
      </c>
      <c r="O35" s="143" t="s">
        <v>1227</v>
      </c>
      <c r="P35" s="144">
        <v>50</v>
      </c>
      <c r="Q35" s="146">
        <v>0</v>
      </c>
      <c r="R35" s="147"/>
      <c r="S35" s="184"/>
      <c r="T35" s="142" t="s">
        <v>425</v>
      </c>
      <c r="U35" s="143" t="s">
        <v>606</v>
      </c>
      <c r="V35" s="144">
        <v>1650</v>
      </c>
      <c r="W35" s="146">
        <v>0</v>
      </c>
      <c r="X35" s="147"/>
      <c r="Y35" s="184"/>
      <c r="Z35" s="357" t="s">
        <v>1036</v>
      </c>
      <c r="AA35" s="358"/>
      <c r="AB35" s="358"/>
      <c r="AC35" s="358"/>
      <c r="AD35" s="358"/>
      <c r="AE35" s="359"/>
      <c r="AF35" s="127"/>
    </row>
    <row r="36" spans="2:32" s="133" customFormat="1" ht="15" customHeight="1">
      <c r="B36" s="142" t="s">
        <v>426</v>
      </c>
      <c r="C36" s="143"/>
      <c r="D36" s="144"/>
      <c r="E36" s="146"/>
      <c r="F36" s="144"/>
      <c r="G36" s="183"/>
      <c r="H36" s="142" t="s">
        <v>426</v>
      </c>
      <c r="I36" s="143"/>
      <c r="J36" s="144"/>
      <c r="K36" s="146"/>
      <c r="L36" s="147"/>
      <c r="M36" s="184"/>
      <c r="N36" s="142" t="s">
        <v>426</v>
      </c>
      <c r="O36" s="143" t="s">
        <v>218</v>
      </c>
      <c r="P36" s="144"/>
      <c r="Q36" s="146"/>
      <c r="R36" s="147"/>
      <c r="S36" s="184"/>
      <c r="T36" s="142" t="s">
        <v>426</v>
      </c>
      <c r="U36" s="143"/>
      <c r="V36" s="144"/>
      <c r="W36" s="146"/>
      <c r="X36" s="147"/>
      <c r="Y36" s="184"/>
      <c r="Z36" s="435"/>
      <c r="AA36" s="436"/>
      <c r="AB36" s="436"/>
      <c r="AC36" s="436"/>
      <c r="AD36" s="436"/>
      <c r="AE36" s="437"/>
      <c r="AF36" s="182"/>
    </row>
    <row r="37" spans="2:32" s="133" customFormat="1" ht="15" customHeight="1">
      <c r="B37" s="142" t="s">
        <v>428</v>
      </c>
      <c r="C37" s="143"/>
      <c r="D37" s="144"/>
      <c r="E37" s="146"/>
      <c r="F37" s="144"/>
      <c r="G37" s="183"/>
      <c r="H37" s="142" t="s">
        <v>428</v>
      </c>
      <c r="I37" s="143"/>
      <c r="J37" s="144"/>
      <c r="K37" s="146"/>
      <c r="L37" s="144"/>
      <c r="M37" s="184"/>
      <c r="N37" s="142" t="s">
        <v>428</v>
      </c>
      <c r="O37" s="143"/>
      <c r="P37" s="144"/>
      <c r="Q37" s="146"/>
      <c r="R37" s="144"/>
      <c r="S37" s="184"/>
      <c r="T37" s="142" t="s">
        <v>428</v>
      </c>
      <c r="U37" s="143"/>
      <c r="V37" s="144"/>
      <c r="W37" s="146"/>
      <c r="X37" s="144"/>
      <c r="Y37" s="184"/>
      <c r="Z37" s="429"/>
      <c r="AA37" s="430"/>
      <c r="AB37" s="430"/>
      <c r="AC37" s="430"/>
      <c r="AD37" s="430"/>
      <c r="AE37" s="431"/>
      <c r="AF37" s="182"/>
    </row>
    <row r="38" spans="2:32" s="133" customFormat="1" ht="15" customHeight="1">
      <c r="B38" s="142" t="s">
        <v>430</v>
      </c>
      <c r="C38" s="143" t="s">
        <v>335</v>
      </c>
      <c r="D38" s="144" t="s">
        <v>335</v>
      </c>
      <c r="E38" s="146" t="s">
        <v>335</v>
      </c>
      <c r="F38" s="144"/>
      <c r="G38" s="183"/>
      <c r="H38" s="142" t="s">
        <v>430</v>
      </c>
      <c r="I38" s="143"/>
      <c r="J38" s="144"/>
      <c r="K38" s="146"/>
      <c r="L38" s="144"/>
      <c r="M38" s="184"/>
      <c r="N38" s="142" t="s">
        <v>430</v>
      </c>
      <c r="O38" s="143"/>
      <c r="P38" s="144"/>
      <c r="Q38" s="146"/>
      <c r="R38" s="144"/>
      <c r="S38" s="184"/>
      <c r="T38" s="142" t="s">
        <v>430</v>
      </c>
      <c r="U38" s="143"/>
      <c r="V38" s="144"/>
      <c r="W38" s="146"/>
      <c r="X38" s="144"/>
      <c r="Y38" s="184"/>
      <c r="Z38" s="429"/>
      <c r="AA38" s="430"/>
      <c r="AB38" s="430"/>
      <c r="AC38" s="430"/>
      <c r="AD38" s="430"/>
      <c r="AE38" s="431"/>
      <c r="AF38" s="182"/>
    </row>
    <row r="39" spans="2:32" s="133" customFormat="1" ht="15" customHeight="1">
      <c r="B39" s="142" t="s">
        <v>431</v>
      </c>
      <c r="C39" s="143"/>
      <c r="D39" s="191"/>
      <c r="E39" s="146"/>
      <c r="F39" s="147"/>
      <c r="G39" s="183"/>
      <c r="H39" s="142" t="s">
        <v>431</v>
      </c>
      <c r="I39" s="143"/>
      <c r="J39" s="191"/>
      <c r="K39" s="146"/>
      <c r="L39" s="147"/>
      <c r="M39" s="184"/>
      <c r="N39" s="142" t="s">
        <v>431</v>
      </c>
      <c r="O39" s="143"/>
      <c r="P39" s="191"/>
      <c r="Q39" s="146"/>
      <c r="R39" s="147"/>
      <c r="S39" s="184"/>
      <c r="T39" s="142" t="s">
        <v>431</v>
      </c>
      <c r="U39" s="143"/>
      <c r="V39" s="191"/>
      <c r="W39" s="146"/>
      <c r="X39" s="147"/>
      <c r="Y39" s="184"/>
      <c r="Z39" s="429"/>
      <c r="AA39" s="430"/>
      <c r="AB39" s="430"/>
      <c r="AC39" s="430"/>
      <c r="AD39" s="430"/>
      <c r="AE39" s="431"/>
      <c r="AF39" s="182"/>
    </row>
    <row r="40" spans="2:32" s="133" customFormat="1" ht="15" customHeight="1">
      <c r="B40" s="142" t="s">
        <v>433</v>
      </c>
      <c r="C40" s="143"/>
      <c r="D40" s="191"/>
      <c r="E40" s="146"/>
      <c r="F40" s="147"/>
      <c r="G40" s="183"/>
      <c r="H40" s="142" t="s">
        <v>433</v>
      </c>
      <c r="I40" s="143"/>
      <c r="J40" s="191"/>
      <c r="K40" s="146"/>
      <c r="L40" s="147"/>
      <c r="M40" s="184"/>
      <c r="N40" s="142" t="s">
        <v>433</v>
      </c>
      <c r="O40" s="143"/>
      <c r="P40" s="191"/>
      <c r="Q40" s="146"/>
      <c r="R40" s="147"/>
      <c r="S40" s="184"/>
      <c r="T40" s="142" t="s">
        <v>433</v>
      </c>
      <c r="U40" s="143"/>
      <c r="V40" s="191"/>
      <c r="W40" s="146"/>
      <c r="X40" s="147"/>
      <c r="Y40" s="184"/>
      <c r="Z40" s="429"/>
      <c r="AA40" s="430"/>
      <c r="AB40" s="430"/>
      <c r="AC40" s="430"/>
      <c r="AD40" s="430"/>
      <c r="AE40" s="431"/>
      <c r="AF40" s="182"/>
    </row>
    <row r="41" spans="2:32" s="133" customFormat="1" ht="15" customHeight="1">
      <c r="B41" s="142" t="s">
        <v>436</v>
      </c>
      <c r="C41" s="143"/>
      <c r="D41" s="191"/>
      <c r="E41" s="146"/>
      <c r="F41" s="147"/>
      <c r="G41" s="183"/>
      <c r="H41" s="142" t="s">
        <v>436</v>
      </c>
      <c r="I41" s="143"/>
      <c r="J41" s="191"/>
      <c r="K41" s="146"/>
      <c r="L41" s="147"/>
      <c r="M41" s="184"/>
      <c r="N41" s="142" t="s">
        <v>436</v>
      </c>
      <c r="O41" s="143"/>
      <c r="P41" s="191"/>
      <c r="Q41" s="146"/>
      <c r="R41" s="147"/>
      <c r="S41" s="184"/>
      <c r="T41" s="142" t="s">
        <v>436</v>
      </c>
      <c r="U41" s="143"/>
      <c r="V41" s="191"/>
      <c r="W41" s="146"/>
      <c r="X41" s="147"/>
      <c r="Y41" s="184"/>
      <c r="Z41" s="429"/>
      <c r="AA41" s="430"/>
      <c r="AB41" s="430"/>
      <c r="AC41" s="430"/>
      <c r="AD41" s="430"/>
      <c r="AE41" s="431"/>
      <c r="AF41" s="182"/>
    </row>
    <row r="42" spans="2:32" s="133" customFormat="1" ht="15" customHeight="1">
      <c r="B42" s="142" t="s">
        <v>438</v>
      </c>
      <c r="C42" s="143"/>
      <c r="D42" s="191"/>
      <c r="E42" s="146"/>
      <c r="F42" s="147"/>
      <c r="G42" s="183"/>
      <c r="H42" s="142" t="s">
        <v>438</v>
      </c>
      <c r="I42" s="143"/>
      <c r="J42" s="191"/>
      <c r="K42" s="146"/>
      <c r="L42" s="147"/>
      <c r="M42" s="184"/>
      <c r="N42" s="142" t="s">
        <v>438</v>
      </c>
      <c r="O42" s="143"/>
      <c r="P42" s="191"/>
      <c r="Q42" s="146"/>
      <c r="R42" s="147"/>
      <c r="S42" s="184"/>
      <c r="T42" s="142" t="s">
        <v>438</v>
      </c>
      <c r="U42" s="143"/>
      <c r="V42" s="191"/>
      <c r="W42" s="146"/>
      <c r="X42" s="147"/>
      <c r="Y42" s="184"/>
      <c r="Z42" s="429"/>
      <c r="AA42" s="430"/>
      <c r="AB42" s="430"/>
      <c r="AC42" s="430"/>
      <c r="AD42" s="430"/>
      <c r="AE42" s="431"/>
      <c r="AF42" s="182"/>
    </row>
    <row r="43" spans="2:32" s="133" customFormat="1" ht="15" customHeight="1">
      <c r="B43" s="142" t="s">
        <v>439</v>
      </c>
      <c r="C43" s="143"/>
      <c r="D43" s="144"/>
      <c r="E43" s="152"/>
      <c r="F43" s="147"/>
      <c r="G43" s="186"/>
      <c r="H43" s="142" t="s">
        <v>439</v>
      </c>
      <c r="I43" s="143"/>
      <c r="J43" s="144"/>
      <c r="K43" s="152"/>
      <c r="L43" s="147"/>
      <c r="M43" s="187"/>
      <c r="N43" s="142" t="s">
        <v>439</v>
      </c>
      <c r="O43" s="143"/>
      <c r="P43" s="144"/>
      <c r="Q43" s="152"/>
      <c r="R43" s="147"/>
      <c r="S43" s="187"/>
      <c r="T43" s="142" t="s">
        <v>439</v>
      </c>
      <c r="U43" s="143"/>
      <c r="V43" s="144"/>
      <c r="W43" s="152"/>
      <c r="X43" s="147"/>
      <c r="Y43" s="187"/>
      <c r="Z43" s="429"/>
      <c r="AA43" s="430"/>
      <c r="AB43" s="430"/>
      <c r="AC43" s="430"/>
      <c r="AD43" s="430"/>
      <c r="AE43" s="431"/>
      <c r="AF43" s="182"/>
    </row>
    <row r="44" spans="2:32" s="133" customFormat="1" ht="15" customHeight="1">
      <c r="B44" s="142" t="s">
        <v>440</v>
      </c>
      <c r="C44" s="143"/>
      <c r="D44" s="144"/>
      <c r="E44" s="146"/>
      <c r="F44" s="147"/>
      <c r="G44" s="183"/>
      <c r="H44" s="142" t="s">
        <v>440</v>
      </c>
      <c r="I44" s="143"/>
      <c r="J44" s="144"/>
      <c r="K44" s="146"/>
      <c r="L44" s="147"/>
      <c r="M44" s="184"/>
      <c r="N44" s="142" t="s">
        <v>440</v>
      </c>
      <c r="O44" s="143"/>
      <c r="P44" s="144"/>
      <c r="Q44" s="146"/>
      <c r="R44" s="147"/>
      <c r="S44" s="184"/>
      <c r="T44" s="142" t="s">
        <v>440</v>
      </c>
      <c r="U44" s="143"/>
      <c r="V44" s="144"/>
      <c r="W44" s="146"/>
      <c r="X44" s="147"/>
      <c r="Y44" s="184"/>
      <c r="Z44" s="429"/>
      <c r="AA44" s="430"/>
      <c r="AB44" s="430"/>
      <c r="AC44" s="430"/>
      <c r="AD44" s="430"/>
      <c r="AE44" s="431"/>
      <c r="AF44" s="182"/>
    </row>
    <row r="45" spans="2:32" s="133" customFormat="1" ht="15" customHeight="1">
      <c r="B45" s="142" t="s">
        <v>441</v>
      </c>
      <c r="C45" s="143"/>
      <c r="D45" s="144"/>
      <c r="E45" s="146"/>
      <c r="F45" s="147"/>
      <c r="G45" s="183"/>
      <c r="H45" s="142" t="s">
        <v>441</v>
      </c>
      <c r="I45" s="143"/>
      <c r="J45" s="144"/>
      <c r="K45" s="146"/>
      <c r="L45" s="147"/>
      <c r="M45" s="184"/>
      <c r="N45" s="142" t="s">
        <v>441</v>
      </c>
      <c r="O45" s="143"/>
      <c r="P45" s="144"/>
      <c r="Q45" s="146"/>
      <c r="R45" s="147"/>
      <c r="S45" s="184"/>
      <c r="T45" s="142" t="s">
        <v>441</v>
      </c>
      <c r="U45" s="143"/>
      <c r="V45" s="144"/>
      <c r="W45" s="146"/>
      <c r="X45" s="147"/>
      <c r="Y45" s="184"/>
      <c r="Z45" s="429"/>
      <c r="AA45" s="430"/>
      <c r="AB45" s="430"/>
      <c r="AC45" s="430"/>
      <c r="AD45" s="430"/>
      <c r="AE45" s="431"/>
      <c r="AF45" s="182"/>
    </row>
    <row r="46" spans="2:32" s="133" customFormat="1" ht="15" customHeight="1">
      <c r="B46" s="142" t="s">
        <v>442</v>
      </c>
      <c r="C46" s="143"/>
      <c r="D46" s="144"/>
      <c r="E46" s="146"/>
      <c r="F46" s="147"/>
      <c r="G46" s="183"/>
      <c r="H46" s="142" t="s">
        <v>442</v>
      </c>
      <c r="I46" s="143"/>
      <c r="J46" s="144"/>
      <c r="K46" s="146"/>
      <c r="L46" s="147"/>
      <c r="M46" s="184"/>
      <c r="N46" s="142" t="s">
        <v>442</v>
      </c>
      <c r="O46" s="143"/>
      <c r="P46" s="144"/>
      <c r="Q46" s="146"/>
      <c r="R46" s="147"/>
      <c r="S46" s="184"/>
      <c r="T46" s="142" t="s">
        <v>442</v>
      </c>
      <c r="U46" s="143"/>
      <c r="V46" s="144"/>
      <c r="W46" s="146"/>
      <c r="X46" s="147"/>
      <c r="Y46" s="184"/>
      <c r="Z46" s="429"/>
      <c r="AA46" s="430"/>
      <c r="AB46" s="430"/>
      <c r="AC46" s="430"/>
      <c r="AD46" s="430"/>
      <c r="AE46" s="431"/>
      <c r="AF46" s="182"/>
    </row>
    <row r="47" spans="2:32" s="133" customFormat="1" ht="15" customHeight="1">
      <c r="B47" s="142" t="s">
        <v>443</v>
      </c>
      <c r="C47" s="143"/>
      <c r="D47" s="144"/>
      <c r="E47" s="146"/>
      <c r="F47" s="147"/>
      <c r="G47" s="183"/>
      <c r="H47" s="142" t="s">
        <v>443</v>
      </c>
      <c r="I47" s="143"/>
      <c r="J47" s="144"/>
      <c r="K47" s="146"/>
      <c r="L47" s="147"/>
      <c r="M47" s="184"/>
      <c r="N47" s="142" t="s">
        <v>443</v>
      </c>
      <c r="O47" s="143"/>
      <c r="P47" s="144"/>
      <c r="Q47" s="146"/>
      <c r="R47" s="147"/>
      <c r="S47" s="184"/>
      <c r="T47" s="142" t="s">
        <v>443</v>
      </c>
      <c r="U47" s="143"/>
      <c r="V47" s="144"/>
      <c r="W47" s="146"/>
      <c r="X47" s="147"/>
      <c r="Y47" s="184"/>
      <c r="Z47" s="429"/>
      <c r="AA47" s="430"/>
      <c r="AB47" s="430"/>
      <c r="AC47" s="430"/>
      <c r="AD47" s="430"/>
      <c r="AE47" s="431"/>
      <c r="AF47" s="182"/>
    </row>
    <row r="48" spans="2:32" s="133" customFormat="1" ht="15" customHeight="1">
      <c r="B48" s="162" t="s">
        <v>797</v>
      </c>
      <c r="C48" s="163"/>
      <c r="D48" s="164"/>
      <c r="E48" s="167"/>
      <c r="F48" s="165"/>
      <c r="G48" s="192"/>
      <c r="H48" s="162" t="s">
        <v>797</v>
      </c>
      <c r="I48" s="163"/>
      <c r="J48" s="164"/>
      <c r="K48" s="167"/>
      <c r="L48" s="165"/>
      <c r="M48" s="189"/>
      <c r="N48" s="162" t="s">
        <v>797</v>
      </c>
      <c r="O48" s="163"/>
      <c r="P48" s="164"/>
      <c r="Q48" s="167"/>
      <c r="R48" s="165"/>
      <c r="S48" s="189"/>
      <c r="T48" s="162" t="s">
        <v>797</v>
      </c>
      <c r="U48" s="163"/>
      <c r="V48" s="164"/>
      <c r="W48" s="167"/>
      <c r="X48" s="165"/>
      <c r="Y48" s="189"/>
      <c r="Z48" s="429"/>
      <c r="AA48" s="430"/>
      <c r="AB48" s="430"/>
      <c r="AC48" s="430"/>
      <c r="AD48" s="430"/>
      <c r="AE48" s="431"/>
      <c r="AF48" s="182"/>
    </row>
    <row r="49" spans="1:32" s="133" customFormat="1" ht="13.5" customHeight="1">
      <c r="A49" s="169"/>
      <c r="B49" s="170"/>
      <c r="C49" s="171" t="s">
        <v>986</v>
      </c>
      <c r="D49" s="172">
        <f>SUM(D24:D48)</f>
        <v>4900</v>
      </c>
      <c r="E49" s="172">
        <f>SUM(E24:E48)</f>
        <v>0</v>
      </c>
      <c r="F49" s="172">
        <f>SUM(F24:F48)</f>
        <v>1000</v>
      </c>
      <c r="G49" s="172">
        <f>SUM(G24:G48)</f>
        <v>0</v>
      </c>
      <c r="H49" s="170"/>
      <c r="I49" s="171" t="s">
        <v>986</v>
      </c>
      <c r="J49" s="172">
        <f>SUM(J24:J48)</f>
        <v>2050</v>
      </c>
      <c r="K49" s="172">
        <f>SUM(K24:K48)</f>
        <v>0</v>
      </c>
      <c r="L49" s="172">
        <f>SUM(L24:L48)</f>
        <v>0</v>
      </c>
      <c r="M49" s="172">
        <f>SUM(M24:M48)</f>
        <v>0</v>
      </c>
      <c r="N49" s="170"/>
      <c r="O49" s="171" t="s">
        <v>986</v>
      </c>
      <c r="P49" s="172">
        <f>SUM(P24:P48)</f>
        <v>8600</v>
      </c>
      <c r="Q49" s="172">
        <f>SUM(Q24:Q48)</f>
        <v>0</v>
      </c>
      <c r="R49" s="172">
        <f>SUM(R24:R48)</f>
        <v>0</v>
      </c>
      <c r="S49" s="172">
        <f>SUM(S24:S48)</f>
        <v>0</v>
      </c>
      <c r="T49" s="170"/>
      <c r="U49" s="171" t="s">
        <v>986</v>
      </c>
      <c r="V49" s="172">
        <f>SUM(V24:V48)</f>
        <v>11200</v>
      </c>
      <c r="W49" s="172">
        <f>SUM(W24:W48)</f>
        <v>0</v>
      </c>
      <c r="X49" s="172">
        <f>SUM(X24:X48)</f>
        <v>0</v>
      </c>
      <c r="Y49" s="172">
        <f>SUM(Y24:Y48)</f>
        <v>0</v>
      </c>
      <c r="Z49" s="432"/>
      <c r="AA49" s="433"/>
      <c r="AB49" s="433"/>
      <c r="AC49" s="433"/>
      <c r="AD49" s="433"/>
      <c r="AE49" s="434"/>
      <c r="AF49" s="182"/>
    </row>
    <row r="50" spans="2:31" s="193" customFormat="1" ht="13.5" customHeight="1">
      <c r="B50" s="194" t="s">
        <v>242</v>
      </c>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AA50" s="196"/>
      <c r="AB50" s="196"/>
      <c r="AC50" s="196"/>
      <c r="AD50" s="19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06">
    <mergeCell ref="AD51:AE51"/>
    <mergeCell ref="T22:T23"/>
    <mergeCell ref="U22:U23"/>
    <mergeCell ref="V22:W22"/>
    <mergeCell ref="X22:Y22"/>
    <mergeCell ref="Z22:Z23"/>
    <mergeCell ref="Z46:AE46"/>
    <mergeCell ref="Z47:AE47"/>
    <mergeCell ref="Z48:AE48"/>
    <mergeCell ref="Z49:AE49"/>
    <mergeCell ref="I22:I23"/>
    <mergeCell ref="AA22:AA23"/>
    <mergeCell ref="J22:K22"/>
    <mergeCell ref="L22:M22"/>
    <mergeCell ref="N22:N23"/>
    <mergeCell ref="O22:O23"/>
    <mergeCell ref="P22:Q22"/>
    <mergeCell ref="R22:S22"/>
    <mergeCell ref="B21:G21"/>
    <mergeCell ref="H21:M21"/>
    <mergeCell ref="N21:S21"/>
    <mergeCell ref="T21:Y21"/>
    <mergeCell ref="Z21:AE21"/>
    <mergeCell ref="B22:B23"/>
    <mergeCell ref="C22:C23"/>
    <mergeCell ref="D22:E22"/>
    <mergeCell ref="F22:G22"/>
    <mergeCell ref="H22:H23"/>
    <mergeCell ref="X7:Y7"/>
    <mergeCell ref="B20:D20"/>
    <mergeCell ref="H20:I20"/>
    <mergeCell ref="J20:K20"/>
    <mergeCell ref="L20:M20"/>
    <mergeCell ref="P20:Q20"/>
    <mergeCell ref="R20:S20"/>
    <mergeCell ref="O7:O8"/>
    <mergeCell ref="P7:Q7"/>
    <mergeCell ref="R7:S7"/>
    <mergeCell ref="T7:T8"/>
    <mergeCell ref="U7:U8"/>
    <mergeCell ref="V7:W7"/>
    <mergeCell ref="B7:B8"/>
    <mergeCell ref="C7:C8"/>
    <mergeCell ref="D7:E7"/>
    <mergeCell ref="F7:G7"/>
    <mergeCell ref="H7:H8"/>
    <mergeCell ref="I7:I8"/>
    <mergeCell ref="B6:G6"/>
    <mergeCell ref="H6:M6"/>
    <mergeCell ref="N6:S6"/>
    <mergeCell ref="T6:Y6"/>
    <mergeCell ref="Z6:AE6"/>
    <mergeCell ref="B5:D5"/>
    <mergeCell ref="H5:I5"/>
    <mergeCell ref="J5:K5"/>
    <mergeCell ref="L5:M5"/>
    <mergeCell ref="P5:Q5"/>
    <mergeCell ref="AA3:AC3"/>
    <mergeCell ref="AD3:AE3"/>
    <mergeCell ref="AD4:AE4"/>
    <mergeCell ref="U5:V5"/>
    <mergeCell ref="W5:Z5"/>
    <mergeCell ref="T4:W4"/>
    <mergeCell ref="X4:Z4"/>
    <mergeCell ref="AA4:AC4"/>
    <mergeCell ref="AC55:AD55"/>
    <mergeCell ref="A1:C1"/>
    <mergeCell ref="B3:D4"/>
    <mergeCell ref="E3:F3"/>
    <mergeCell ref="G3:I3"/>
    <mergeCell ref="J3:S3"/>
    <mergeCell ref="T3:V3"/>
    <mergeCell ref="E4:F4"/>
    <mergeCell ref="G4:I4"/>
    <mergeCell ref="X3:Z3"/>
    <mergeCell ref="J4:S4"/>
    <mergeCell ref="Z7:AE7"/>
    <mergeCell ref="Z8:AE8"/>
    <mergeCell ref="Z9:AE9"/>
    <mergeCell ref="Z10:AE10"/>
    <mergeCell ref="Z11:AE11"/>
    <mergeCell ref="R5:S5"/>
    <mergeCell ref="J7:K7"/>
    <mergeCell ref="L7:M7"/>
    <mergeCell ref="N7:N8"/>
    <mergeCell ref="Z12:AE12"/>
    <mergeCell ref="Z13:AE13"/>
    <mergeCell ref="Z14:AE14"/>
    <mergeCell ref="Z15:AE15"/>
    <mergeCell ref="Z16:AE16"/>
    <mergeCell ref="Z17:AE17"/>
    <mergeCell ref="Z18:AE18"/>
    <mergeCell ref="Z19:AE19"/>
    <mergeCell ref="Z36:AE36"/>
    <mergeCell ref="Z37:AE37"/>
    <mergeCell ref="Z38:AE38"/>
    <mergeCell ref="Z39:AE39"/>
    <mergeCell ref="AB22:AC22"/>
    <mergeCell ref="AD22:AE22"/>
    <mergeCell ref="Z35:AE35"/>
    <mergeCell ref="Z40:AE40"/>
    <mergeCell ref="Z41:AE41"/>
    <mergeCell ref="Z42:AE42"/>
    <mergeCell ref="Z43:AE43"/>
    <mergeCell ref="Z44:AE44"/>
    <mergeCell ref="Z45:AE4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9.xml><?xml version="1.0" encoding="utf-8"?>
<worksheet xmlns="http://schemas.openxmlformats.org/spreadsheetml/2006/main" xmlns:r="http://schemas.openxmlformats.org/officeDocument/2006/relationships">
  <sheetPr codeName="Sheet37"/>
  <dimension ref="A1:AA50"/>
  <sheetViews>
    <sheetView showZeros="0" zoomScalePageLayoutView="0" workbookViewId="0" topLeftCell="A1">
      <selection activeCell="D1" sqref="D1"/>
    </sheetView>
  </sheetViews>
  <sheetFormatPr defaultColWidth="9.00390625" defaultRowHeight="13.5"/>
  <cols>
    <col min="1" max="1" width="3.125" style="2" customWidth="1"/>
    <col min="2" max="2" width="2.50390625" style="17" customWidth="1"/>
    <col min="3" max="3" width="8.00390625" style="17" customWidth="1"/>
    <col min="4" max="4" width="6.125" style="17" customWidth="1"/>
    <col min="5" max="5" width="5.50390625" style="17" customWidth="1"/>
    <col min="6" max="6" width="5.875" style="17" customWidth="1"/>
    <col min="7" max="7" width="2.50390625" style="17" customWidth="1"/>
    <col min="8" max="8" width="7.625" style="17" customWidth="1"/>
    <col min="9" max="9" width="6.25390625" style="17" customWidth="1"/>
    <col min="10" max="10" width="5.375" style="17" customWidth="1"/>
    <col min="11" max="11" width="5.875" style="17" customWidth="1"/>
    <col min="12" max="12" width="2.50390625" style="17" customWidth="1"/>
    <col min="13" max="13" width="8.50390625" style="17" customWidth="1"/>
    <col min="14" max="14" width="5.875" style="17" customWidth="1"/>
    <col min="15" max="15" width="4.875" style="17" customWidth="1"/>
    <col min="16" max="16" width="5.875" style="17" customWidth="1"/>
    <col min="17" max="17" width="2.50390625" style="17" customWidth="1"/>
    <col min="18" max="18" width="7.625" style="17" customWidth="1"/>
    <col min="19" max="19" width="6.125" style="17" customWidth="1"/>
    <col min="20" max="20" width="4.875" style="17" customWidth="1"/>
    <col min="21" max="21" width="6.25390625" style="17" customWidth="1"/>
    <col min="22" max="22" width="2.50390625" style="17" customWidth="1"/>
    <col min="23" max="23" width="10.50390625" style="17" customWidth="1"/>
    <col min="24" max="24" width="6.125" style="17" customWidth="1"/>
    <col min="25" max="25" width="4.875" style="17" customWidth="1"/>
    <col min="26" max="26" width="5.875" style="17" customWidth="1"/>
    <col min="27" max="27" width="1.37890625" style="17" customWidth="1"/>
    <col min="28" max="16384" width="9.00390625" style="17" customWidth="1"/>
  </cols>
  <sheetData>
    <row r="1" spans="1:23" ht="18" customHeight="1">
      <c r="A1" s="439" t="s">
        <v>403</v>
      </c>
      <c r="B1" s="439"/>
      <c r="C1" s="439"/>
      <c r="S1" s="80" t="s">
        <v>142</v>
      </c>
      <c r="U1" s="78"/>
      <c r="W1" s="79">
        <v>100</v>
      </c>
    </row>
    <row r="2" spans="1:27" ht="9" customHeight="1">
      <c r="A2"/>
      <c r="B2" s="62"/>
      <c r="C2" s="3"/>
      <c r="D2" s="3"/>
      <c r="E2" s="3"/>
      <c r="F2" s="3"/>
      <c r="G2" s="3"/>
      <c r="H2" s="3"/>
      <c r="I2" s="3"/>
      <c r="J2" s="3"/>
      <c r="K2" s="3"/>
      <c r="L2" s="3"/>
      <c r="M2" s="3"/>
      <c r="N2" s="3"/>
      <c r="O2" s="3"/>
      <c r="P2" s="3"/>
      <c r="Q2" s="3"/>
      <c r="R2" s="5"/>
      <c r="S2" s="5"/>
      <c r="T2" s="5"/>
      <c r="U2" s="5"/>
      <c r="V2" s="3"/>
      <c r="W2" s="3"/>
      <c r="X2" s="3"/>
      <c r="Y2" s="6" t="s">
        <v>344</v>
      </c>
      <c r="Z2" s="6">
        <v>1</v>
      </c>
      <c r="AA2" s="3"/>
    </row>
    <row r="3" spans="2:27" ht="21" customHeight="1">
      <c r="B3" s="447" t="s">
        <v>291</v>
      </c>
      <c r="C3" s="448"/>
      <c r="D3" s="448"/>
      <c r="E3" s="449"/>
      <c r="F3" s="453" t="s">
        <v>11</v>
      </c>
      <c r="G3" s="454"/>
      <c r="H3" s="456" t="s">
        <v>292</v>
      </c>
      <c r="I3" s="457"/>
      <c r="J3" s="466" t="e">
        <f>共通項目!#REF!</f>
        <v>#REF!</v>
      </c>
      <c r="K3" s="467"/>
      <c r="L3" s="467"/>
      <c r="M3" s="467"/>
      <c r="N3" s="467"/>
      <c r="O3" s="467"/>
      <c r="P3" s="467"/>
      <c r="Q3" s="468"/>
      <c r="R3" s="7" t="s">
        <v>293</v>
      </c>
      <c r="S3" s="472" t="e">
        <f>共通項目!#REF!</f>
        <v>#REF!</v>
      </c>
      <c r="T3" s="473"/>
      <c r="U3" s="473"/>
      <c r="V3" s="469" t="e">
        <f>共通項目!#REF!</f>
        <v>#REF!</v>
      </c>
      <c r="W3" s="457"/>
      <c r="X3" s="463" t="s">
        <v>317</v>
      </c>
      <c r="Y3" s="464"/>
      <c r="Z3" s="465"/>
      <c r="AA3" s="8"/>
    </row>
    <row r="4" spans="2:27" ht="21" customHeight="1">
      <c r="B4" s="450"/>
      <c r="C4" s="451"/>
      <c r="D4" s="451"/>
      <c r="E4" s="452"/>
      <c r="F4" s="476"/>
      <c r="G4" s="477"/>
      <c r="H4" s="456" t="s">
        <v>294</v>
      </c>
      <c r="I4" s="457"/>
      <c r="J4" s="466" t="e">
        <f>共通項目!#REF!</f>
        <v>#REF!</v>
      </c>
      <c r="K4" s="467"/>
      <c r="L4" s="467"/>
      <c r="M4" s="467"/>
      <c r="N4" s="467"/>
      <c r="O4" s="467"/>
      <c r="P4" s="467"/>
      <c r="Q4" s="468"/>
      <c r="R4" s="456" t="s">
        <v>295</v>
      </c>
      <c r="S4" s="469"/>
      <c r="T4" s="470" t="e">
        <f>共通項目!#REF!</f>
        <v>#REF!</v>
      </c>
      <c r="U4" s="470"/>
      <c r="V4" s="470"/>
      <c r="W4" s="1" t="s">
        <v>296</v>
      </c>
      <c r="X4" s="9" t="s">
        <v>318</v>
      </c>
      <c r="Y4" s="10" t="e">
        <f>共通項目!#REF!</f>
        <v>#REF!</v>
      </c>
      <c r="Z4" s="11" t="s">
        <v>319</v>
      </c>
      <c r="AA4" s="8"/>
    </row>
    <row r="5" spans="2:26" ht="18" customHeight="1">
      <c r="B5" s="455" t="s">
        <v>151</v>
      </c>
      <c r="C5" s="455"/>
      <c r="D5" s="455"/>
      <c r="E5" s="12"/>
      <c r="F5" s="12"/>
      <c r="G5" s="446" t="s">
        <v>297</v>
      </c>
      <c r="H5" s="446"/>
      <c r="I5" s="445">
        <f>D15+N15+I15+S15+X15</f>
        <v>10600</v>
      </c>
      <c r="J5" s="445"/>
      <c r="K5" s="445"/>
      <c r="L5" s="14"/>
      <c r="M5" s="15" t="s">
        <v>298</v>
      </c>
      <c r="N5" s="446">
        <f>F15+K15+P15+U15+Z15</f>
        <v>0</v>
      </c>
      <c r="O5" s="446"/>
      <c r="P5" s="14"/>
      <c r="Q5" s="14"/>
      <c r="R5" s="474" t="s">
        <v>369</v>
      </c>
      <c r="S5" s="474"/>
      <c r="T5" s="475">
        <f>N5+N16+N24</f>
        <v>0</v>
      </c>
      <c r="U5" s="475"/>
      <c r="V5" s="475"/>
      <c r="W5" s="61" t="s">
        <v>296</v>
      </c>
      <c r="X5" s="83">
        <v>164901</v>
      </c>
      <c r="Y5" s="16"/>
      <c r="Z5" s="16"/>
    </row>
    <row r="6" spans="1:27" s="16" customFormat="1" ht="15" customHeight="1">
      <c r="A6" s="3"/>
      <c r="B6" s="440" t="s">
        <v>299</v>
      </c>
      <c r="C6" s="441"/>
      <c r="D6" s="441"/>
      <c r="E6" s="441"/>
      <c r="F6" s="442"/>
      <c r="G6" s="440" t="s">
        <v>300</v>
      </c>
      <c r="H6" s="441"/>
      <c r="I6" s="441"/>
      <c r="J6" s="441"/>
      <c r="K6" s="442"/>
      <c r="L6" s="440" t="s">
        <v>301</v>
      </c>
      <c r="M6" s="441"/>
      <c r="N6" s="441"/>
      <c r="O6" s="441"/>
      <c r="P6" s="442"/>
      <c r="Q6" s="440" t="s">
        <v>302</v>
      </c>
      <c r="R6" s="441"/>
      <c r="S6" s="441"/>
      <c r="T6" s="441"/>
      <c r="U6" s="442"/>
      <c r="V6" s="459" t="s">
        <v>153</v>
      </c>
      <c r="W6" s="460"/>
      <c r="X6" s="460"/>
      <c r="Y6" s="460"/>
      <c r="Z6" s="460"/>
      <c r="AA6" s="18"/>
    </row>
    <row r="7" spans="1:27" s="16" customFormat="1" ht="15" customHeight="1">
      <c r="A7" s="2"/>
      <c r="B7" s="19"/>
      <c r="C7" s="20" t="s">
        <v>303</v>
      </c>
      <c r="D7" s="20" t="s">
        <v>304</v>
      </c>
      <c r="E7" s="20" t="s">
        <v>305</v>
      </c>
      <c r="F7" s="30" t="s">
        <v>315</v>
      </c>
      <c r="G7" s="19"/>
      <c r="H7" s="20" t="s">
        <v>303</v>
      </c>
      <c r="I7" s="20" t="s">
        <v>304</v>
      </c>
      <c r="J7" s="20" t="s">
        <v>305</v>
      </c>
      <c r="K7" s="21" t="s">
        <v>315</v>
      </c>
      <c r="L7" s="19"/>
      <c r="M7" s="20" t="s">
        <v>303</v>
      </c>
      <c r="N7" s="20" t="s">
        <v>304</v>
      </c>
      <c r="O7" s="20" t="s">
        <v>305</v>
      </c>
      <c r="P7" s="21" t="s">
        <v>315</v>
      </c>
      <c r="Q7" s="19"/>
      <c r="R7" s="20" t="s">
        <v>303</v>
      </c>
      <c r="S7" s="20" t="s">
        <v>304</v>
      </c>
      <c r="T7" s="20" t="s">
        <v>305</v>
      </c>
      <c r="U7" s="21" t="s">
        <v>315</v>
      </c>
      <c r="V7" s="19"/>
      <c r="W7" s="20" t="s">
        <v>303</v>
      </c>
      <c r="X7" s="20" t="s">
        <v>304</v>
      </c>
      <c r="Y7" s="20" t="s">
        <v>305</v>
      </c>
      <c r="Z7" s="21" t="s">
        <v>315</v>
      </c>
      <c r="AA7" s="18"/>
    </row>
    <row r="8" spans="1:27" s="16" customFormat="1" ht="15" customHeight="1">
      <c r="A8" s="2"/>
      <c r="B8" s="27" t="s">
        <v>150</v>
      </c>
      <c r="C8" s="33" t="s">
        <v>204</v>
      </c>
      <c r="D8" s="40">
        <v>2500</v>
      </c>
      <c r="E8" s="41">
        <v>100</v>
      </c>
      <c r="F8" s="50"/>
      <c r="G8" s="27" t="s">
        <v>220</v>
      </c>
      <c r="H8" s="33" t="s">
        <v>204</v>
      </c>
      <c r="I8" s="40">
        <v>500</v>
      </c>
      <c r="J8" s="40">
        <v>700</v>
      </c>
      <c r="K8" s="50"/>
      <c r="L8" s="81" t="s">
        <v>220</v>
      </c>
      <c r="M8" s="33" t="s">
        <v>204</v>
      </c>
      <c r="N8" s="40">
        <v>550</v>
      </c>
      <c r="O8" s="40">
        <v>0</v>
      </c>
      <c r="P8" s="50"/>
      <c r="Q8" s="27" t="s">
        <v>220</v>
      </c>
      <c r="R8" s="39" t="s">
        <v>157</v>
      </c>
      <c r="S8" s="40">
        <v>600</v>
      </c>
      <c r="T8" s="45">
        <v>50</v>
      </c>
      <c r="U8" s="50"/>
      <c r="V8" s="27" t="s">
        <v>220</v>
      </c>
      <c r="W8" s="37"/>
      <c r="X8" s="48"/>
      <c r="Y8" s="48"/>
      <c r="Z8" s="50"/>
      <c r="AA8" s="22"/>
    </row>
    <row r="9" spans="1:27" s="16" customFormat="1" ht="15" customHeight="1">
      <c r="A9" s="2"/>
      <c r="B9" s="28" t="s">
        <v>306</v>
      </c>
      <c r="C9" s="33" t="s">
        <v>231</v>
      </c>
      <c r="D9" s="40"/>
      <c r="E9" s="41"/>
      <c r="F9" s="51"/>
      <c r="G9" s="28" t="s">
        <v>306</v>
      </c>
      <c r="H9" s="39" t="s">
        <v>156</v>
      </c>
      <c r="I9" s="40">
        <v>150</v>
      </c>
      <c r="J9" s="45"/>
      <c r="K9" s="51"/>
      <c r="L9" s="82" t="s">
        <v>306</v>
      </c>
      <c r="M9" s="39" t="s">
        <v>156</v>
      </c>
      <c r="N9" s="40">
        <v>300</v>
      </c>
      <c r="O9" s="40"/>
      <c r="P9" s="51"/>
      <c r="Q9" s="28" t="s">
        <v>306</v>
      </c>
      <c r="R9" s="39" t="s">
        <v>221</v>
      </c>
      <c r="S9" s="40">
        <v>700</v>
      </c>
      <c r="T9" s="45"/>
      <c r="U9" s="51"/>
      <c r="V9" s="28" t="s">
        <v>306</v>
      </c>
      <c r="W9" s="38" t="s">
        <v>210</v>
      </c>
      <c r="X9" s="47">
        <v>750</v>
      </c>
      <c r="Y9" s="47">
        <v>100</v>
      </c>
      <c r="Z9" s="51"/>
      <c r="AA9" s="22"/>
    </row>
    <row r="10" spans="1:27" s="16" customFormat="1" ht="15" customHeight="1">
      <c r="A10" s="2"/>
      <c r="B10" s="28" t="s">
        <v>307</v>
      </c>
      <c r="C10" s="33" t="s">
        <v>230</v>
      </c>
      <c r="D10" s="40"/>
      <c r="E10" s="41"/>
      <c r="F10" s="51"/>
      <c r="G10" s="28" t="s">
        <v>307</v>
      </c>
      <c r="H10" s="33" t="s">
        <v>10</v>
      </c>
      <c r="I10" s="40">
        <v>50</v>
      </c>
      <c r="J10" s="45"/>
      <c r="K10" s="51"/>
      <c r="L10" s="82" t="s">
        <v>307</v>
      </c>
      <c r="M10" s="33" t="s">
        <v>10</v>
      </c>
      <c r="N10" s="40">
        <v>150</v>
      </c>
      <c r="O10" s="45">
        <v>0</v>
      </c>
      <c r="P10" s="51"/>
      <c r="Q10" s="28" t="s">
        <v>307</v>
      </c>
      <c r="R10" s="33" t="s">
        <v>204</v>
      </c>
      <c r="S10" s="40">
        <v>2100</v>
      </c>
      <c r="T10" s="45"/>
      <c r="U10" s="51"/>
      <c r="V10" s="28" t="s">
        <v>307</v>
      </c>
      <c r="W10" s="38" t="s">
        <v>154</v>
      </c>
      <c r="X10" s="47">
        <v>1850</v>
      </c>
      <c r="Y10" s="47">
        <v>100</v>
      </c>
      <c r="Z10" s="51"/>
      <c r="AA10" s="22"/>
    </row>
    <row r="11" spans="1:27" s="16" customFormat="1" ht="15" customHeight="1">
      <c r="A11" s="2"/>
      <c r="B11" s="28" t="s">
        <v>308</v>
      </c>
      <c r="C11" s="33"/>
      <c r="D11" s="40"/>
      <c r="E11" s="41"/>
      <c r="F11" s="51"/>
      <c r="G11" s="28" t="s">
        <v>308</v>
      </c>
      <c r="H11" s="33"/>
      <c r="I11" s="40"/>
      <c r="J11" s="45"/>
      <c r="K11" s="51"/>
      <c r="L11" s="82" t="s">
        <v>308</v>
      </c>
      <c r="M11" s="33"/>
      <c r="N11" s="40"/>
      <c r="O11" s="45">
        <v>0</v>
      </c>
      <c r="P11" s="51"/>
      <c r="Q11" s="28" t="s">
        <v>308</v>
      </c>
      <c r="R11" s="33"/>
      <c r="S11" s="40"/>
      <c r="T11" s="45"/>
      <c r="U11" s="51"/>
      <c r="V11" s="28" t="s">
        <v>308</v>
      </c>
      <c r="W11" s="38" t="s">
        <v>155</v>
      </c>
      <c r="X11" s="47">
        <v>400</v>
      </c>
      <c r="Y11" s="47">
        <v>50</v>
      </c>
      <c r="Z11" s="51"/>
      <c r="AA11" s="22"/>
    </row>
    <row r="12" spans="1:27" s="16" customFormat="1" ht="15" customHeight="1">
      <c r="A12" s="2"/>
      <c r="B12" s="28" t="s">
        <v>309</v>
      </c>
      <c r="C12" s="33"/>
      <c r="D12" s="40"/>
      <c r="E12" s="42"/>
      <c r="F12" s="51"/>
      <c r="G12" s="28" t="s">
        <v>309</v>
      </c>
      <c r="H12" s="33"/>
      <c r="I12" s="40"/>
      <c r="J12" s="40"/>
      <c r="K12" s="51"/>
      <c r="L12" s="82" t="s">
        <v>309</v>
      </c>
      <c r="M12" s="33"/>
      <c r="N12" s="40"/>
      <c r="O12" s="45">
        <v>0</v>
      </c>
      <c r="P12" s="51"/>
      <c r="Q12" s="28" t="s">
        <v>309</v>
      </c>
      <c r="R12" s="33"/>
      <c r="S12" s="40"/>
      <c r="T12" s="45"/>
      <c r="U12" s="51"/>
      <c r="V12" s="28" t="s">
        <v>309</v>
      </c>
      <c r="W12" s="35"/>
      <c r="X12" s="46"/>
      <c r="Y12" s="46"/>
      <c r="Z12" s="51"/>
      <c r="AA12" s="22"/>
    </row>
    <row r="13" spans="1:27" s="16" customFormat="1" ht="15" customHeight="1">
      <c r="A13" s="2"/>
      <c r="B13" s="28" t="s">
        <v>312</v>
      </c>
      <c r="C13" s="33"/>
      <c r="D13" s="40"/>
      <c r="E13" s="41"/>
      <c r="F13" s="51"/>
      <c r="G13" s="28" t="s">
        <v>312</v>
      </c>
      <c r="H13" s="33"/>
      <c r="I13" s="40"/>
      <c r="J13" s="45"/>
      <c r="K13" s="51"/>
      <c r="L13" s="82" t="s">
        <v>312</v>
      </c>
      <c r="M13" s="33"/>
      <c r="N13" s="40"/>
      <c r="O13" s="40"/>
      <c r="P13" s="51"/>
      <c r="Q13" s="28" t="s">
        <v>312</v>
      </c>
      <c r="R13" s="33"/>
      <c r="S13" s="40"/>
      <c r="T13" s="45"/>
      <c r="U13" s="51"/>
      <c r="V13" s="28" t="s">
        <v>312</v>
      </c>
      <c r="W13" s="35"/>
      <c r="X13" s="46"/>
      <c r="Y13" s="46"/>
      <c r="Z13" s="51"/>
      <c r="AA13" s="22"/>
    </row>
    <row r="14" spans="1:27" s="16" customFormat="1" ht="15" customHeight="1">
      <c r="A14" s="2"/>
      <c r="B14" s="28" t="s">
        <v>313</v>
      </c>
      <c r="C14" s="34"/>
      <c r="D14" s="43"/>
      <c r="E14" s="44"/>
      <c r="F14" s="52"/>
      <c r="G14" s="28" t="s">
        <v>313</v>
      </c>
      <c r="H14" s="35"/>
      <c r="I14" s="46"/>
      <c r="J14" s="46"/>
      <c r="K14" s="51"/>
      <c r="L14" s="28" t="s">
        <v>313</v>
      </c>
      <c r="M14" s="35"/>
      <c r="N14" s="46"/>
      <c r="O14" s="46"/>
      <c r="P14" s="51"/>
      <c r="Q14" s="28" t="s">
        <v>313</v>
      </c>
      <c r="R14" s="33"/>
      <c r="S14" s="40"/>
      <c r="T14" s="45"/>
      <c r="U14" s="51"/>
      <c r="V14" s="28" t="s">
        <v>313</v>
      </c>
      <c r="W14" s="35"/>
      <c r="X14" s="46"/>
      <c r="Y14" s="46"/>
      <c r="Z14" s="51"/>
      <c r="AA14" s="22"/>
    </row>
    <row r="15" spans="1:27" s="16" customFormat="1" ht="15" customHeight="1">
      <c r="A15" s="4"/>
      <c r="B15" s="443" t="s">
        <v>310</v>
      </c>
      <c r="C15" s="444"/>
      <c r="D15" s="23">
        <f>SUM(D8:D14)</f>
        <v>2500</v>
      </c>
      <c r="E15" s="23">
        <f>SUM(E8:E14)</f>
        <v>100</v>
      </c>
      <c r="F15" s="31">
        <f>SUM(F8:F14)</f>
        <v>0</v>
      </c>
      <c r="G15" s="443" t="s">
        <v>310</v>
      </c>
      <c r="H15" s="444"/>
      <c r="I15" s="23">
        <f>SUM(I8:I14)</f>
        <v>700</v>
      </c>
      <c r="J15" s="23">
        <f>SUM(J8:J14)</f>
        <v>700</v>
      </c>
      <c r="K15" s="24">
        <f>SUM(K8:K14)</f>
        <v>0</v>
      </c>
      <c r="L15" s="443" t="s">
        <v>311</v>
      </c>
      <c r="M15" s="444"/>
      <c r="N15" s="23">
        <f>SUM(N8:N14)</f>
        <v>1000</v>
      </c>
      <c r="O15" s="23">
        <f>SUM(O8:O14)</f>
        <v>0</v>
      </c>
      <c r="P15" s="24">
        <f>SUM(P8:P14)</f>
        <v>0</v>
      </c>
      <c r="Q15" s="443" t="s">
        <v>310</v>
      </c>
      <c r="R15" s="444"/>
      <c r="S15" s="23">
        <f>SUM(S8:S14)</f>
        <v>3400</v>
      </c>
      <c r="T15" s="23">
        <f>SUM(T8:T14)</f>
        <v>50</v>
      </c>
      <c r="U15" s="24">
        <f>SUM(U8:U14)</f>
        <v>0</v>
      </c>
      <c r="V15" s="443">
        <v>0</v>
      </c>
      <c r="W15" s="444"/>
      <c r="X15" s="23">
        <f>SUM(X8:X14)</f>
        <v>3000</v>
      </c>
      <c r="Y15" s="23">
        <f>SUM(Y8:Y14)</f>
        <v>250</v>
      </c>
      <c r="Z15" s="24">
        <f>SUM(Z8:Z14)</f>
        <v>0</v>
      </c>
      <c r="AA15" s="22"/>
    </row>
    <row r="16" spans="1:27" ht="18" customHeight="1">
      <c r="A16" s="3"/>
      <c r="B16" s="458" t="s">
        <v>206</v>
      </c>
      <c r="C16" s="458"/>
      <c r="D16" s="458"/>
      <c r="E16" s="12"/>
      <c r="F16" s="12"/>
      <c r="G16" s="446" t="s">
        <v>297</v>
      </c>
      <c r="H16" s="446"/>
      <c r="I16" s="445">
        <f>D23+I23+N23+S23+X23</f>
        <v>4150</v>
      </c>
      <c r="J16" s="445"/>
      <c r="K16" s="16"/>
      <c r="L16" s="16"/>
      <c r="M16" s="13" t="s">
        <v>298</v>
      </c>
      <c r="N16" s="446">
        <f>F23+K23+P23+U23+Z23</f>
        <v>0</v>
      </c>
      <c r="O16" s="446"/>
      <c r="P16" s="16"/>
      <c r="Q16" s="16"/>
      <c r="R16" s="16"/>
      <c r="S16" s="16"/>
      <c r="T16" s="16"/>
      <c r="U16" s="16"/>
      <c r="V16" s="25"/>
      <c r="W16" s="25"/>
      <c r="X16" s="25"/>
      <c r="Y16" s="16"/>
      <c r="Z16" s="16"/>
      <c r="AA16" s="26"/>
    </row>
    <row r="17" spans="1:27" s="16" customFormat="1" ht="15" customHeight="1">
      <c r="A17" s="2"/>
      <c r="B17" s="440" t="s">
        <v>299</v>
      </c>
      <c r="C17" s="441"/>
      <c r="D17" s="441"/>
      <c r="E17" s="441"/>
      <c r="F17" s="442"/>
      <c r="G17" s="440" t="s">
        <v>300</v>
      </c>
      <c r="H17" s="441"/>
      <c r="I17" s="441"/>
      <c r="J17" s="441"/>
      <c r="K17" s="442"/>
      <c r="L17" s="440" t="s">
        <v>301</v>
      </c>
      <c r="M17" s="441"/>
      <c r="N17" s="441"/>
      <c r="O17" s="441"/>
      <c r="P17" s="442"/>
      <c r="Q17" s="440" t="s">
        <v>302</v>
      </c>
      <c r="R17" s="441"/>
      <c r="S17" s="441"/>
      <c r="T17" s="441"/>
      <c r="U17" s="442"/>
      <c r="V17" s="459" t="s">
        <v>152</v>
      </c>
      <c r="W17" s="460"/>
      <c r="X17" s="460"/>
      <c r="Y17" s="460"/>
      <c r="Z17" s="460"/>
      <c r="AA17" s="22"/>
    </row>
    <row r="18" spans="1:27" s="16" customFormat="1" ht="15" customHeight="1">
      <c r="A18" s="2"/>
      <c r="B18" s="19"/>
      <c r="C18" s="20" t="s">
        <v>303</v>
      </c>
      <c r="D18" s="20" t="s">
        <v>304</v>
      </c>
      <c r="E18" s="20" t="s">
        <v>305</v>
      </c>
      <c r="F18" s="30" t="s">
        <v>315</v>
      </c>
      <c r="G18" s="19"/>
      <c r="H18" s="20" t="s">
        <v>303</v>
      </c>
      <c r="I18" s="20" t="s">
        <v>304</v>
      </c>
      <c r="J18" s="20" t="s">
        <v>305</v>
      </c>
      <c r="K18" s="21" t="s">
        <v>315</v>
      </c>
      <c r="L18" s="19"/>
      <c r="M18" s="20" t="s">
        <v>303</v>
      </c>
      <c r="N18" s="20" t="s">
        <v>304</v>
      </c>
      <c r="O18" s="20" t="s">
        <v>305</v>
      </c>
      <c r="P18" s="21" t="s">
        <v>315</v>
      </c>
      <c r="Q18" s="19"/>
      <c r="R18" s="20" t="s">
        <v>303</v>
      </c>
      <c r="S18" s="20" t="s">
        <v>304</v>
      </c>
      <c r="T18" s="20" t="s">
        <v>305</v>
      </c>
      <c r="U18" s="21" t="s">
        <v>315</v>
      </c>
      <c r="V18" s="19"/>
      <c r="W18" s="20" t="s">
        <v>303</v>
      </c>
      <c r="X18" s="20" t="s">
        <v>304</v>
      </c>
      <c r="Y18" s="20" t="s">
        <v>305</v>
      </c>
      <c r="Z18" s="30" t="s">
        <v>315</v>
      </c>
      <c r="AA18" s="18"/>
    </row>
    <row r="19" spans="1:26" s="16" customFormat="1" ht="13.5" customHeight="1">
      <c r="A19" s="2"/>
      <c r="B19" s="27" t="s">
        <v>150</v>
      </c>
      <c r="C19" s="33"/>
      <c r="D19" s="40"/>
      <c r="E19" s="41"/>
      <c r="F19" s="50"/>
      <c r="G19" s="27" t="s">
        <v>150</v>
      </c>
      <c r="H19" s="33"/>
      <c r="I19" s="40"/>
      <c r="J19" s="45"/>
      <c r="K19" s="50"/>
      <c r="L19" s="27" t="s">
        <v>150</v>
      </c>
      <c r="M19" s="36"/>
      <c r="N19" s="40"/>
      <c r="O19" s="45">
        <v>0</v>
      </c>
      <c r="P19" s="50"/>
      <c r="Q19" s="27" t="s">
        <v>150</v>
      </c>
      <c r="R19" s="33"/>
      <c r="S19" s="40"/>
      <c r="T19" s="45"/>
      <c r="U19" s="50"/>
      <c r="V19" s="27" t="s">
        <v>150</v>
      </c>
      <c r="W19" s="37"/>
      <c r="X19" s="48"/>
      <c r="Y19" s="49"/>
      <c r="Z19" s="50"/>
    </row>
    <row r="20" spans="1:26" s="16" customFormat="1" ht="15" customHeight="1">
      <c r="A20" s="2"/>
      <c r="B20" s="28" t="s">
        <v>306</v>
      </c>
      <c r="C20" s="33"/>
      <c r="D20" s="40"/>
      <c r="E20" s="41"/>
      <c r="F20" s="51"/>
      <c r="G20" s="28" t="s">
        <v>306</v>
      </c>
      <c r="H20" s="36"/>
      <c r="I20" s="40"/>
      <c r="J20" s="40"/>
      <c r="K20" s="51"/>
      <c r="L20" s="28" t="s">
        <v>306</v>
      </c>
      <c r="M20" s="33"/>
      <c r="N20" s="40"/>
      <c r="O20" s="45">
        <v>0</v>
      </c>
      <c r="P20" s="51"/>
      <c r="Q20" s="28" t="s">
        <v>306</v>
      </c>
      <c r="R20" s="33"/>
      <c r="S20" s="40"/>
      <c r="T20" s="45"/>
      <c r="U20" s="51"/>
      <c r="V20" s="28" t="s">
        <v>306</v>
      </c>
      <c r="W20" s="38"/>
      <c r="X20" s="47"/>
      <c r="Y20" s="44"/>
      <c r="Z20" s="51"/>
    </row>
    <row r="21" spans="1:26" s="16" customFormat="1" ht="15" customHeight="1">
      <c r="A21" s="2"/>
      <c r="B21" s="28" t="s">
        <v>307</v>
      </c>
      <c r="C21" s="39" t="s">
        <v>9</v>
      </c>
      <c r="D21" s="40">
        <v>4150</v>
      </c>
      <c r="E21" s="42">
        <v>400</v>
      </c>
      <c r="F21" s="51"/>
      <c r="G21" s="28" t="s">
        <v>307</v>
      </c>
      <c r="H21" s="39"/>
      <c r="I21" s="40"/>
      <c r="J21" s="45"/>
      <c r="K21" s="51"/>
      <c r="L21" s="28" t="s">
        <v>307</v>
      </c>
      <c r="M21" s="33"/>
      <c r="N21" s="40"/>
      <c r="O21" s="45">
        <v>0</v>
      </c>
      <c r="P21" s="51"/>
      <c r="Q21" s="28" t="s">
        <v>307</v>
      </c>
      <c r="R21" s="33"/>
      <c r="S21" s="40"/>
      <c r="T21" s="40"/>
      <c r="U21" s="51"/>
      <c r="V21" s="28" t="s">
        <v>307</v>
      </c>
      <c r="W21" s="38" t="s">
        <v>229</v>
      </c>
      <c r="X21" s="47"/>
      <c r="Y21" s="44"/>
      <c r="Z21" s="51"/>
    </row>
    <row r="22" spans="1:26" s="16" customFormat="1" ht="15" customHeight="1">
      <c r="A22" s="2"/>
      <c r="B22" s="28" t="s">
        <v>308</v>
      </c>
      <c r="C22" s="33"/>
      <c r="D22" s="40"/>
      <c r="E22" s="41"/>
      <c r="F22" s="52"/>
      <c r="G22" s="28" t="s">
        <v>308</v>
      </c>
      <c r="H22" s="33"/>
      <c r="I22" s="40"/>
      <c r="J22" s="45"/>
      <c r="K22" s="51"/>
      <c r="L22" s="28" t="s">
        <v>308</v>
      </c>
      <c r="M22" s="38"/>
      <c r="N22" s="47"/>
      <c r="O22" s="47"/>
      <c r="P22" s="51"/>
      <c r="Q22" s="28" t="s">
        <v>308</v>
      </c>
      <c r="R22" s="33"/>
      <c r="S22" s="40"/>
      <c r="T22" s="45"/>
      <c r="U22" s="51"/>
      <c r="V22" s="28" t="s">
        <v>308</v>
      </c>
      <c r="W22" s="38"/>
      <c r="X22" s="47"/>
      <c r="Y22" s="44"/>
      <c r="Z22" s="52"/>
    </row>
    <row r="23" spans="1:27" s="16" customFormat="1" ht="15" customHeight="1">
      <c r="A23" s="2"/>
      <c r="B23" s="443" t="s">
        <v>310</v>
      </c>
      <c r="C23" s="444"/>
      <c r="D23" s="23">
        <f>SUM(D19:D22)</f>
        <v>4150</v>
      </c>
      <c r="E23" s="23">
        <f>SUM(E19:E22)</f>
        <v>400</v>
      </c>
      <c r="F23" s="31">
        <f>SUM(F19:F22)</f>
        <v>0</v>
      </c>
      <c r="G23" s="443" t="s">
        <v>310</v>
      </c>
      <c r="H23" s="444"/>
      <c r="I23" s="23">
        <f>SUM(I19:I22)</f>
        <v>0</v>
      </c>
      <c r="J23" s="23">
        <f>SUM(J19:J22)</f>
        <v>0</v>
      </c>
      <c r="K23" s="24">
        <f>SUM(K19:K22)</f>
        <v>0</v>
      </c>
      <c r="L23" s="443" t="s">
        <v>310</v>
      </c>
      <c r="M23" s="444"/>
      <c r="N23" s="23">
        <f>SUM(N19:N22)</f>
        <v>0</v>
      </c>
      <c r="O23" s="23">
        <f>SUM(O19:O22)</f>
        <v>0</v>
      </c>
      <c r="P23" s="24">
        <f>SUM(P19:P22)</f>
        <v>0</v>
      </c>
      <c r="Q23" s="443" t="s">
        <v>310</v>
      </c>
      <c r="R23" s="444"/>
      <c r="S23" s="23">
        <f>SUM(S19:S22)</f>
        <v>0</v>
      </c>
      <c r="T23" s="23">
        <f>SUM(T19:T22)</f>
        <v>0</v>
      </c>
      <c r="U23" s="24">
        <f>SUM(U19:U22)</f>
        <v>0</v>
      </c>
      <c r="V23" s="461">
        <v>0</v>
      </c>
      <c r="W23" s="462"/>
      <c r="X23" s="23">
        <f>SUM(X19:X22)</f>
        <v>0</v>
      </c>
      <c r="Y23" s="23">
        <f>SUM(Y19:Y22)</f>
        <v>0</v>
      </c>
      <c r="Z23" s="60">
        <f>SUM(Z19:Z22)</f>
        <v>0</v>
      </c>
      <c r="AA23" s="18"/>
    </row>
    <row r="24" spans="2:26" ht="18" customHeight="1">
      <c r="B24" s="471" t="s">
        <v>226</v>
      </c>
      <c r="C24" s="471"/>
      <c r="D24" s="471"/>
      <c r="E24" s="12"/>
      <c r="F24" s="12"/>
      <c r="G24" s="446" t="s">
        <v>297</v>
      </c>
      <c r="H24" s="446"/>
      <c r="I24" s="445">
        <f>D35+I35+N35+S35</f>
        <v>12250</v>
      </c>
      <c r="J24" s="445"/>
      <c r="K24" s="16"/>
      <c r="L24" s="16"/>
      <c r="M24" s="13" t="s">
        <v>298</v>
      </c>
      <c r="N24" s="446">
        <f>F35+K35+P35+U35+Z35</f>
        <v>0</v>
      </c>
      <c r="O24" s="446"/>
      <c r="P24" s="16"/>
      <c r="Q24" s="16"/>
      <c r="R24" s="16"/>
      <c r="S24" s="16"/>
      <c r="T24" s="16"/>
      <c r="U24" s="25"/>
      <c r="V24" s="29"/>
      <c r="W24" s="25"/>
      <c r="X24" s="25"/>
      <c r="Y24" s="16"/>
      <c r="Z24" s="16"/>
    </row>
    <row r="25" spans="1:27" s="16" customFormat="1" ht="15" customHeight="1">
      <c r="A25" s="2"/>
      <c r="B25" s="440" t="s">
        <v>299</v>
      </c>
      <c r="C25" s="441"/>
      <c r="D25" s="441"/>
      <c r="E25" s="441"/>
      <c r="F25" s="442"/>
      <c r="G25" s="440" t="s">
        <v>300</v>
      </c>
      <c r="H25" s="441"/>
      <c r="I25" s="441"/>
      <c r="J25" s="441"/>
      <c r="K25" s="442"/>
      <c r="L25" s="440" t="s">
        <v>301</v>
      </c>
      <c r="M25" s="441"/>
      <c r="N25" s="441"/>
      <c r="O25" s="441"/>
      <c r="P25" s="442"/>
      <c r="Q25" s="440" t="s">
        <v>302</v>
      </c>
      <c r="R25" s="441"/>
      <c r="S25" s="441"/>
      <c r="T25" s="441"/>
      <c r="U25" s="442"/>
      <c r="V25" s="459" t="s">
        <v>222</v>
      </c>
      <c r="W25" s="460"/>
      <c r="X25" s="460"/>
      <c r="Y25" s="460"/>
      <c r="Z25" s="460"/>
      <c r="AA25" s="18"/>
    </row>
    <row r="26" spans="1:27" s="16" customFormat="1" ht="15" customHeight="1">
      <c r="A26" s="2"/>
      <c r="B26" s="19"/>
      <c r="C26" s="20" t="s">
        <v>303</v>
      </c>
      <c r="D26" s="20" t="s">
        <v>304</v>
      </c>
      <c r="E26" s="20" t="s">
        <v>305</v>
      </c>
      <c r="F26" s="30" t="s">
        <v>315</v>
      </c>
      <c r="G26" s="19"/>
      <c r="H26" s="20" t="s">
        <v>303</v>
      </c>
      <c r="I26" s="20" t="s">
        <v>304</v>
      </c>
      <c r="J26" s="20" t="s">
        <v>305</v>
      </c>
      <c r="K26" s="21" t="s">
        <v>315</v>
      </c>
      <c r="L26" s="19"/>
      <c r="M26" s="20" t="s">
        <v>303</v>
      </c>
      <c r="N26" s="20" t="s">
        <v>304</v>
      </c>
      <c r="O26" s="20" t="s">
        <v>305</v>
      </c>
      <c r="P26" s="21" t="s">
        <v>315</v>
      </c>
      <c r="Q26" s="19"/>
      <c r="R26" s="20" t="s">
        <v>303</v>
      </c>
      <c r="S26" s="20" t="s">
        <v>304</v>
      </c>
      <c r="T26" s="20" t="s">
        <v>305</v>
      </c>
      <c r="U26" s="21" t="s">
        <v>315</v>
      </c>
      <c r="V26" s="19"/>
      <c r="W26" s="20" t="s">
        <v>303</v>
      </c>
      <c r="X26" s="20" t="s">
        <v>304</v>
      </c>
      <c r="Y26" s="20" t="s">
        <v>305</v>
      </c>
      <c r="Z26" s="21" t="s">
        <v>315</v>
      </c>
      <c r="AA26" s="18"/>
    </row>
    <row r="27" spans="1:26" s="16" customFormat="1" ht="15" customHeight="1">
      <c r="A27" s="2"/>
      <c r="B27" s="27" t="s">
        <v>150</v>
      </c>
      <c r="C27" s="39"/>
      <c r="D27" s="40"/>
      <c r="E27" s="41"/>
      <c r="F27" s="50"/>
      <c r="G27" s="27" t="s">
        <v>150</v>
      </c>
      <c r="H27" s="33" t="s">
        <v>219</v>
      </c>
      <c r="I27" s="40">
        <v>3350</v>
      </c>
      <c r="J27" s="40">
        <v>450</v>
      </c>
      <c r="K27" s="50"/>
      <c r="L27" s="27" t="s">
        <v>150</v>
      </c>
      <c r="M27" s="33"/>
      <c r="N27" s="40"/>
      <c r="O27" s="45"/>
      <c r="P27" s="50"/>
      <c r="Q27" s="27" t="s">
        <v>150</v>
      </c>
      <c r="R27" s="33"/>
      <c r="S27" s="40"/>
      <c r="T27" s="45"/>
      <c r="U27" s="50"/>
      <c r="V27" s="27" t="s">
        <v>150</v>
      </c>
      <c r="W27" s="37" t="s">
        <v>225</v>
      </c>
      <c r="X27" s="48"/>
      <c r="Y27" s="48"/>
      <c r="Z27" s="50"/>
    </row>
    <row r="28" spans="1:26" s="16" customFormat="1" ht="15" customHeight="1">
      <c r="A28" s="2"/>
      <c r="B28" s="28" t="s">
        <v>306</v>
      </c>
      <c r="C28" s="33"/>
      <c r="D28" s="40"/>
      <c r="E28" s="41"/>
      <c r="F28" s="51"/>
      <c r="G28" s="28" t="s">
        <v>306</v>
      </c>
      <c r="H28" s="33"/>
      <c r="I28" s="40"/>
      <c r="J28" s="40"/>
      <c r="K28" s="51"/>
      <c r="L28" s="28" t="s">
        <v>306</v>
      </c>
      <c r="M28" s="33"/>
      <c r="N28" s="40"/>
      <c r="O28" s="45"/>
      <c r="P28" s="51"/>
      <c r="Q28" s="28" t="s">
        <v>306</v>
      </c>
      <c r="R28" s="33"/>
      <c r="S28" s="40"/>
      <c r="T28" s="40"/>
      <c r="U28" s="51"/>
      <c r="V28" s="28" t="s">
        <v>306</v>
      </c>
      <c r="W28" s="38"/>
      <c r="X28" s="47"/>
      <c r="Y28" s="47"/>
      <c r="Z28" s="51"/>
    </row>
    <row r="29" spans="1:26" s="16" customFormat="1" ht="15" customHeight="1">
      <c r="A29" s="2"/>
      <c r="B29" s="28" t="s">
        <v>307</v>
      </c>
      <c r="C29" s="39"/>
      <c r="D29" s="45"/>
      <c r="E29" s="41"/>
      <c r="F29" s="51"/>
      <c r="G29" s="28" t="s">
        <v>307</v>
      </c>
      <c r="H29" s="33" t="s">
        <v>8</v>
      </c>
      <c r="I29" s="40">
        <v>2250</v>
      </c>
      <c r="J29" s="40">
        <v>200</v>
      </c>
      <c r="K29" s="51"/>
      <c r="L29" s="28" t="s">
        <v>307</v>
      </c>
      <c r="M29" s="33"/>
      <c r="N29" s="40"/>
      <c r="O29" s="45"/>
      <c r="P29" s="51"/>
      <c r="Q29" s="28" t="s">
        <v>307</v>
      </c>
      <c r="R29" s="33"/>
      <c r="S29" s="40"/>
      <c r="T29" s="45"/>
      <c r="U29" s="51"/>
      <c r="V29" s="28" t="s">
        <v>307</v>
      </c>
      <c r="W29" s="38" t="s">
        <v>223</v>
      </c>
      <c r="X29" s="47"/>
      <c r="Y29" s="47"/>
      <c r="Z29" s="51"/>
    </row>
    <row r="30" spans="1:26" s="16" customFormat="1" ht="15" customHeight="1">
      <c r="A30" s="2"/>
      <c r="B30" s="28" t="s">
        <v>308</v>
      </c>
      <c r="C30" s="39"/>
      <c r="D30" s="45"/>
      <c r="E30" s="41"/>
      <c r="F30" s="51"/>
      <c r="G30" s="28" t="s">
        <v>308</v>
      </c>
      <c r="H30" s="32"/>
      <c r="I30" s="40"/>
      <c r="J30" s="45"/>
      <c r="K30" s="51"/>
      <c r="L30" s="28" t="s">
        <v>308</v>
      </c>
      <c r="M30" s="33"/>
      <c r="N30" s="40"/>
      <c r="O30" s="45"/>
      <c r="P30" s="51"/>
      <c r="Q30" s="28" t="s">
        <v>308</v>
      </c>
      <c r="R30" s="33"/>
      <c r="S30" s="40"/>
      <c r="T30" s="45"/>
      <c r="U30" s="51"/>
      <c r="V30" s="28" t="s">
        <v>308</v>
      </c>
      <c r="W30" s="38"/>
      <c r="X30" s="47"/>
      <c r="Y30" s="47"/>
      <c r="Z30" s="51"/>
    </row>
    <row r="31" spans="1:26" s="16" customFormat="1" ht="15" customHeight="1">
      <c r="A31" s="2"/>
      <c r="B31" s="28" t="s">
        <v>309</v>
      </c>
      <c r="C31" s="33" t="s">
        <v>227</v>
      </c>
      <c r="D31" s="40">
        <v>4350</v>
      </c>
      <c r="E31" s="41">
        <v>400</v>
      </c>
      <c r="F31" s="51"/>
      <c r="G31" s="28" t="s">
        <v>309</v>
      </c>
      <c r="H31" s="33"/>
      <c r="I31" s="40"/>
      <c r="J31" s="45"/>
      <c r="K31" s="51"/>
      <c r="L31" s="28" t="s">
        <v>309</v>
      </c>
      <c r="M31" s="33"/>
      <c r="N31" s="40"/>
      <c r="O31" s="45"/>
      <c r="P31" s="51"/>
      <c r="Q31" s="28" t="s">
        <v>309</v>
      </c>
      <c r="R31" s="36"/>
      <c r="S31" s="40"/>
      <c r="T31" s="45"/>
      <c r="U31" s="51"/>
      <c r="V31" s="28" t="s">
        <v>309</v>
      </c>
      <c r="W31" s="38" t="s">
        <v>228</v>
      </c>
      <c r="X31" s="47"/>
      <c r="Y31" s="47"/>
      <c r="Z31" s="51"/>
    </row>
    <row r="32" spans="1:26" s="16" customFormat="1" ht="15" customHeight="1">
      <c r="A32" s="2"/>
      <c r="B32" s="28" t="s">
        <v>312</v>
      </c>
      <c r="C32" s="33"/>
      <c r="D32" s="40"/>
      <c r="E32" s="41"/>
      <c r="F32" s="51"/>
      <c r="G32" s="28" t="s">
        <v>312</v>
      </c>
      <c r="H32" s="33" t="s">
        <v>143</v>
      </c>
      <c r="I32" s="45">
        <v>2300</v>
      </c>
      <c r="J32" s="45">
        <v>250</v>
      </c>
      <c r="K32" s="51"/>
      <c r="L32" s="28" t="s">
        <v>312</v>
      </c>
      <c r="M32" s="33"/>
      <c r="N32" s="40"/>
      <c r="O32" s="45"/>
      <c r="P32" s="51"/>
      <c r="Q32" s="28" t="s">
        <v>312</v>
      </c>
      <c r="R32" s="33"/>
      <c r="S32" s="40"/>
      <c r="T32" s="45"/>
      <c r="U32" s="51"/>
      <c r="V32" s="28" t="s">
        <v>312</v>
      </c>
      <c r="W32" s="38" t="s">
        <v>224</v>
      </c>
      <c r="X32" s="47"/>
      <c r="Y32" s="47"/>
      <c r="Z32" s="51"/>
    </row>
    <row r="33" spans="1:27" s="16" customFormat="1" ht="15" customHeight="1">
      <c r="A33" s="2"/>
      <c r="B33" s="28" t="s">
        <v>313</v>
      </c>
      <c r="C33" s="39"/>
      <c r="D33" s="40"/>
      <c r="E33" s="41"/>
      <c r="F33" s="51"/>
      <c r="G33" s="28" t="s">
        <v>313</v>
      </c>
      <c r="H33" s="33"/>
      <c r="I33" s="40"/>
      <c r="J33" s="40"/>
      <c r="K33" s="51"/>
      <c r="L33" s="28" t="s">
        <v>313</v>
      </c>
      <c r="M33" s="33"/>
      <c r="N33" s="40"/>
      <c r="O33" s="45"/>
      <c r="P33" s="51"/>
      <c r="Q33" s="28" t="s">
        <v>313</v>
      </c>
      <c r="R33" s="33"/>
      <c r="S33" s="40"/>
      <c r="T33" s="45"/>
      <c r="U33" s="51"/>
      <c r="V33" s="28" t="s">
        <v>313</v>
      </c>
      <c r="W33" s="38"/>
      <c r="X33" s="47"/>
      <c r="Y33" s="47"/>
      <c r="Z33" s="51"/>
      <c r="AA33" s="18"/>
    </row>
    <row r="34" spans="1:26" s="16" customFormat="1" ht="13.5">
      <c r="A34" s="2"/>
      <c r="B34" s="28" t="s">
        <v>314</v>
      </c>
      <c r="C34" s="33"/>
      <c r="D34" s="40"/>
      <c r="E34" s="41"/>
      <c r="F34" s="52"/>
      <c r="G34" s="28" t="s">
        <v>314</v>
      </c>
      <c r="H34" s="38"/>
      <c r="I34" s="47"/>
      <c r="J34" s="47"/>
      <c r="K34" s="52"/>
      <c r="L34" s="28" t="s">
        <v>314</v>
      </c>
      <c r="M34" s="38"/>
      <c r="N34" s="47"/>
      <c r="O34" s="47"/>
      <c r="P34" s="52"/>
      <c r="Q34" s="28" t="s">
        <v>314</v>
      </c>
      <c r="R34" s="33"/>
      <c r="S34" s="40"/>
      <c r="T34" s="40"/>
      <c r="U34" s="52"/>
      <c r="V34" s="28" t="s">
        <v>314</v>
      </c>
      <c r="W34" s="38"/>
      <c r="X34" s="47"/>
      <c r="Y34" s="47"/>
      <c r="Z34" s="52"/>
    </row>
    <row r="35" spans="1:27" s="16" customFormat="1" ht="13.5">
      <c r="A35" s="2"/>
      <c r="B35" s="443" t="s">
        <v>310</v>
      </c>
      <c r="C35" s="444"/>
      <c r="D35" s="23">
        <f>SUM(D27:D34)</f>
        <v>4350</v>
      </c>
      <c r="E35" s="23">
        <f>SUM(E27:E34)</f>
        <v>400</v>
      </c>
      <c r="F35" s="31">
        <f>SUM(F27:F34)</f>
        <v>0</v>
      </c>
      <c r="G35" s="443" t="s">
        <v>310</v>
      </c>
      <c r="H35" s="444"/>
      <c r="I35" s="23">
        <f>SUM(I27:I34)</f>
        <v>7900</v>
      </c>
      <c r="J35" s="23">
        <f>SUM(J27:J34)</f>
        <v>900</v>
      </c>
      <c r="K35" s="24">
        <f>SUM(K27:K34)</f>
        <v>0</v>
      </c>
      <c r="L35" s="443" t="s">
        <v>311</v>
      </c>
      <c r="M35" s="444"/>
      <c r="N35" s="23">
        <f>SUM(N27:N34)</f>
        <v>0</v>
      </c>
      <c r="O35" s="23">
        <f>SUM(O27:O34)</f>
        <v>0</v>
      </c>
      <c r="P35" s="24">
        <f>SUM(P27:P34)</f>
        <v>0</v>
      </c>
      <c r="Q35" s="443" t="s">
        <v>310</v>
      </c>
      <c r="R35" s="444"/>
      <c r="S35" s="23">
        <f>SUM(S27:S34)</f>
        <v>0</v>
      </c>
      <c r="T35" s="23">
        <f>SUM(T27:T34)</f>
        <v>0</v>
      </c>
      <c r="U35" s="24">
        <f>SUM(U27:U34)</f>
        <v>0</v>
      </c>
      <c r="V35" s="443">
        <v>0</v>
      </c>
      <c r="W35" s="444"/>
      <c r="X35" s="23">
        <f>SUM(X27:X34)</f>
        <v>0</v>
      </c>
      <c r="Y35" s="23">
        <f>SUM(Y27:Y34)</f>
        <v>0</v>
      </c>
      <c r="Z35" s="24">
        <f>SUM(Z27:Z34)</f>
        <v>0</v>
      </c>
      <c r="AA35" s="18"/>
    </row>
    <row r="36" spans="1:27" ht="21" customHeight="1">
      <c r="A36" s="4"/>
      <c r="B36" s="458" t="s">
        <v>2</v>
      </c>
      <c r="C36" s="458"/>
      <c r="D36" s="458"/>
      <c r="E36" s="12"/>
      <c r="F36" s="12"/>
      <c r="G36" s="446" t="s">
        <v>297</v>
      </c>
      <c r="H36" s="446"/>
      <c r="I36" s="445">
        <f>D50+I50+N50+S50+X50</f>
        <v>20050</v>
      </c>
      <c r="J36" s="445"/>
      <c r="K36" s="16"/>
      <c r="L36" s="16"/>
      <c r="M36" s="13" t="s">
        <v>298</v>
      </c>
      <c r="N36" s="446">
        <f>F50+K50+P50+U50+Z50</f>
        <v>0</v>
      </c>
      <c r="O36" s="446"/>
      <c r="P36" s="16"/>
      <c r="Q36" s="16"/>
      <c r="R36" s="16"/>
      <c r="S36" s="16"/>
      <c r="T36" s="16"/>
      <c r="U36" s="16"/>
      <c r="V36" s="25"/>
      <c r="W36" s="25"/>
      <c r="X36" s="25"/>
      <c r="Y36" s="16"/>
      <c r="Z36" s="16"/>
      <c r="AA36" s="26"/>
    </row>
    <row r="37" spans="1:27" s="16" customFormat="1" ht="15" customHeight="1">
      <c r="A37" s="3"/>
      <c r="B37" s="440" t="s">
        <v>299</v>
      </c>
      <c r="C37" s="441"/>
      <c r="D37" s="441"/>
      <c r="E37" s="441"/>
      <c r="F37" s="442"/>
      <c r="G37" s="440" t="s">
        <v>300</v>
      </c>
      <c r="H37" s="441"/>
      <c r="I37" s="441"/>
      <c r="J37" s="441"/>
      <c r="K37" s="442"/>
      <c r="L37" s="440" t="s">
        <v>301</v>
      </c>
      <c r="M37" s="441"/>
      <c r="N37" s="441"/>
      <c r="O37" s="441"/>
      <c r="P37" s="442"/>
      <c r="Q37" s="440" t="s">
        <v>302</v>
      </c>
      <c r="R37" s="441"/>
      <c r="S37" s="441"/>
      <c r="T37" s="441"/>
      <c r="U37" s="442"/>
      <c r="V37" s="440" t="s">
        <v>1</v>
      </c>
      <c r="W37" s="441"/>
      <c r="X37" s="441"/>
      <c r="Y37" s="441"/>
      <c r="Z37" s="478"/>
      <c r="AA37" s="22"/>
    </row>
    <row r="38" spans="1:27" s="16" customFormat="1" ht="15" customHeight="1">
      <c r="A38" s="2"/>
      <c r="B38" s="19"/>
      <c r="C38" s="20" t="s">
        <v>303</v>
      </c>
      <c r="D38" s="20" t="s">
        <v>304</v>
      </c>
      <c r="E38" s="20" t="s">
        <v>305</v>
      </c>
      <c r="F38" s="30" t="s">
        <v>315</v>
      </c>
      <c r="G38" s="19"/>
      <c r="H38" s="20" t="s">
        <v>303</v>
      </c>
      <c r="I38" s="20" t="s">
        <v>304</v>
      </c>
      <c r="J38" s="20" t="s">
        <v>305</v>
      </c>
      <c r="K38" s="21" t="s">
        <v>315</v>
      </c>
      <c r="L38" s="19"/>
      <c r="M38" s="20" t="s">
        <v>303</v>
      </c>
      <c r="N38" s="20" t="s">
        <v>304</v>
      </c>
      <c r="O38" s="20" t="s">
        <v>305</v>
      </c>
      <c r="P38" s="21" t="s">
        <v>315</v>
      </c>
      <c r="Q38" s="19"/>
      <c r="R38" s="20" t="s">
        <v>303</v>
      </c>
      <c r="S38" s="20" t="s">
        <v>304</v>
      </c>
      <c r="T38" s="20" t="s">
        <v>305</v>
      </c>
      <c r="U38" s="21" t="s">
        <v>315</v>
      </c>
      <c r="V38" s="19"/>
      <c r="W38" s="20" t="s">
        <v>303</v>
      </c>
      <c r="X38" s="20" t="s">
        <v>304</v>
      </c>
      <c r="Y38" s="20" t="s">
        <v>305</v>
      </c>
      <c r="Z38" s="21" t="s">
        <v>315</v>
      </c>
      <c r="AA38" s="18"/>
    </row>
    <row r="39" spans="1:26" s="16" customFormat="1" ht="13.5">
      <c r="A39" s="2"/>
      <c r="B39" s="27" t="s">
        <v>7</v>
      </c>
      <c r="C39" s="33" t="s">
        <v>3</v>
      </c>
      <c r="D39" s="63">
        <v>5200</v>
      </c>
      <c r="E39" s="65">
        <v>1000</v>
      </c>
      <c r="F39" s="54"/>
      <c r="G39" s="55" t="s">
        <v>7</v>
      </c>
      <c r="H39" s="33"/>
      <c r="I39" s="63"/>
      <c r="J39" s="64"/>
      <c r="K39" s="54"/>
      <c r="L39" s="27" t="s">
        <v>7</v>
      </c>
      <c r="M39" s="33"/>
      <c r="N39" s="63"/>
      <c r="O39" s="64"/>
      <c r="P39" s="54"/>
      <c r="Q39" s="27" t="s">
        <v>7</v>
      </c>
      <c r="R39" s="33"/>
      <c r="S39" s="63"/>
      <c r="T39" s="64"/>
      <c r="U39" s="54"/>
      <c r="V39" s="27" t="s">
        <v>7</v>
      </c>
      <c r="W39" s="33"/>
      <c r="X39" s="63"/>
      <c r="Y39" s="64"/>
      <c r="Z39" s="54"/>
    </row>
    <row r="40" spans="1:26" s="16" customFormat="1" ht="15" customHeight="1">
      <c r="A40" s="2"/>
      <c r="B40" s="28" t="s">
        <v>306</v>
      </c>
      <c r="C40" s="33" t="s">
        <v>4</v>
      </c>
      <c r="D40" s="63">
        <v>5350</v>
      </c>
      <c r="E40" s="65">
        <v>900</v>
      </c>
      <c r="F40" s="56"/>
      <c r="G40" s="57" t="s">
        <v>306</v>
      </c>
      <c r="H40" s="33"/>
      <c r="I40" s="63"/>
      <c r="J40" s="64"/>
      <c r="K40" s="56"/>
      <c r="L40" s="28" t="s">
        <v>306</v>
      </c>
      <c r="M40" s="33"/>
      <c r="N40" s="63"/>
      <c r="O40" s="64"/>
      <c r="P40" s="56"/>
      <c r="Q40" s="28" t="s">
        <v>306</v>
      </c>
      <c r="R40" s="33"/>
      <c r="S40" s="63"/>
      <c r="T40" s="64"/>
      <c r="U40" s="56"/>
      <c r="V40" s="28" t="s">
        <v>306</v>
      </c>
      <c r="W40" s="33" t="s">
        <v>5</v>
      </c>
      <c r="X40" s="63">
        <v>700</v>
      </c>
      <c r="Y40" s="64"/>
      <c r="Z40" s="56"/>
    </row>
    <row r="41" spans="1:26" s="16" customFormat="1" ht="15" customHeight="1">
      <c r="A41" s="2"/>
      <c r="B41" s="28" t="s">
        <v>307</v>
      </c>
      <c r="C41" s="33"/>
      <c r="D41" s="63"/>
      <c r="E41" s="65"/>
      <c r="F41" s="56"/>
      <c r="G41" s="57" t="s">
        <v>307</v>
      </c>
      <c r="H41" s="33"/>
      <c r="I41" s="63"/>
      <c r="J41" s="64"/>
      <c r="K41" s="56"/>
      <c r="L41" s="28" t="s">
        <v>307</v>
      </c>
      <c r="M41" s="33"/>
      <c r="N41" s="63"/>
      <c r="O41" s="64"/>
      <c r="P41" s="56"/>
      <c r="Q41" s="28" t="s">
        <v>307</v>
      </c>
      <c r="R41" s="33"/>
      <c r="S41" s="63"/>
      <c r="T41" s="64"/>
      <c r="U41" s="56"/>
      <c r="V41" s="28" t="s">
        <v>307</v>
      </c>
      <c r="W41" s="39" t="s">
        <v>211</v>
      </c>
      <c r="X41" s="63">
        <v>700</v>
      </c>
      <c r="Y41" s="64">
        <v>50</v>
      </c>
      <c r="Z41" s="56"/>
    </row>
    <row r="42" spans="1:26" s="16" customFormat="1" ht="15" customHeight="1">
      <c r="A42" s="2"/>
      <c r="B42" s="28" t="s">
        <v>308</v>
      </c>
      <c r="C42" s="33" t="s">
        <v>6</v>
      </c>
      <c r="D42" s="63">
        <v>4500</v>
      </c>
      <c r="E42" s="65">
        <v>950</v>
      </c>
      <c r="F42" s="56"/>
      <c r="G42" s="57" t="s">
        <v>308</v>
      </c>
      <c r="H42" s="33"/>
      <c r="I42" s="63"/>
      <c r="J42" s="64"/>
      <c r="K42" s="56"/>
      <c r="L42" s="28" t="s">
        <v>308</v>
      </c>
      <c r="M42" s="33"/>
      <c r="N42" s="63"/>
      <c r="O42" s="64"/>
      <c r="P42" s="56"/>
      <c r="Q42" s="28" t="s">
        <v>308</v>
      </c>
      <c r="R42" s="33"/>
      <c r="S42" s="63"/>
      <c r="T42" s="64"/>
      <c r="U42" s="56"/>
      <c r="V42" s="28" t="s">
        <v>308</v>
      </c>
      <c r="W42" s="35" t="s">
        <v>208</v>
      </c>
      <c r="X42" s="46">
        <v>3600</v>
      </c>
      <c r="Y42" s="66">
        <v>500</v>
      </c>
      <c r="Z42" s="56"/>
    </row>
    <row r="43" spans="1:26" s="16" customFormat="1" ht="15" customHeight="1">
      <c r="A43" s="2"/>
      <c r="B43" s="28" t="s">
        <v>309</v>
      </c>
      <c r="C43" s="33"/>
      <c r="D43" s="63"/>
      <c r="E43" s="65"/>
      <c r="F43" s="56"/>
      <c r="G43" s="57" t="s">
        <v>309</v>
      </c>
      <c r="H43" s="33"/>
      <c r="I43" s="63"/>
      <c r="J43" s="64"/>
      <c r="K43" s="56"/>
      <c r="L43" s="28" t="s">
        <v>309</v>
      </c>
      <c r="M43" s="33"/>
      <c r="N43" s="63"/>
      <c r="O43" s="64"/>
      <c r="P43" s="56"/>
      <c r="Q43" s="28" t="s">
        <v>309</v>
      </c>
      <c r="R43" s="33"/>
      <c r="S43" s="63"/>
      <c r="T43" s="64"/>
      <c r="U43" s="56"/>
      <c r="V43" s="28" t="s">
        <v>309</v>
      </c>
      <c r="W43" s="39"/>
      <c r="X43" s="63"/>
      <c r="Y43" s="64"/>
      <c r="Z43" s="56"/>
    </row>
    <row r="44" spans="1:26" s="16" customFormat="1" ht="15" customHeight="1">
      <c r="A44" s="2"/>
      <c r="B44" s="28" t="s">
        <v>312</v>
      </c>
      <c r="C44" s="33"/>
      <c r="D44" s="63"/>
      <c r="E44" s="65"/>
      <c r="F44" s="56"/>
      <c r="G44" s="57" t="s">
        <v>312</v>
      </c>
      <c r="H44" s="33"/>
      <c r="I44" s="63"/>
      <c r="J44" s="64"/>
      <c r="K44" s="56"/>
      <c r="L44" s="28" t="s">
        <v>312</v>
      </c>
      <c r="M44" s="33"/>
      <c r="N44" s="63"/>
      <c r="O44" s="64"/>
      <c r="P44" s="56"/>
      <c r="Q44" s="28" t="s">
        <v>312</v>
      </c>
      <c r="R44" s="39"/>
      <c r="S44" s="63"/>
      <c r="T44" s="64"/>
      <c r="U44" s="56"/>
      <c r="V44" s="28" t="s">
        <v>312</v>
      </c>
      <c r="W44" s="38" t="s">
        <v>232</v>
      </c>
      <c r="X44" s="47"/>
      <c r="Y44" s="47" t="s">
        <v>335</v>
      </c>
      <c r="Z44" s="56"/>
    </row>
    <row r="45" spans="1:26" s="16" customFormat="1" ht="15" customHeight="1">
      <c r="A45" s="3"/>
      <c r="B45" s="28" t="s">
        <v>313</v>
      </c>
      <c r="C45" s="33"/>
      <c r="D45" s="63"/>
      <c r="E45" s="65"/>
      <c r="F45" s="56"/>
      <c r="G45" s="57" t="s">
        <v>313</v>
      </c>
      <c r="H45" s="33"/>
      <c r="I45" s="63"/>
      <c r="J45" s="64"/>
      <c r="K45" s="56"/>
      <c r="L45" s="28" t="s">
        <v>313</v>
      </c>
      <c r="M45" s="33"/>
      <c r="N45" s="63"/>
      <c r="O45" s="64"/>
      <c r="P45" s="56"/>
      <c r="Q45" s="28" t="s">
        <v>313</v>
      </c>
      <c r="R45" s="39"/>
      <c r="S45" s="63"/>
      <c r="T45" s="64"/>
      <c r="U45" s="56"/>
      <c r="V45" s="28" t="s">
        <v>313</v>
      </c>
      <c r="W45" s="38" t="s">
        <v>233</v>
      </c>
      <c r="X45" s="47"/>
      <c r="Y45" s="47" t="s">
        <v>335</v>
      </c>
      <c r="Z45" s="56"/>
    </row>
    <row r="46" spans="1:26" s="16" customFormat="1" ht="15" customHeight="1">
      <c r="A46" s="2"/>
      <c r="B46" s="28" t="s">
        <v>314</v>
      </c>
      <c r="C46" s="33"/>
      <c r="D46" s="63"/>
      <c r="E46" s="65"/>
      <c r="F46" s="56"/>
      <c r="G46" s="57" t="s">
        <v>314</v>
      </c>
      <c r="H46" s="33"/>
      <c r="I46" s="63"/>
      <c r="J46" s="64"/>
      <c r="K46" s="56"/>
      <c r="L46" s="28" t="s">
        <v>314</v>
      </c>
      <c r="M46" s="35"/>
      <c r="N46" s="53"/>
      <c r="O46" s="46"/>
      <c r="P46" s="56"/>
      <c r="Q46" s="28" t="s">
        <v>314</v>
      </c>
      <c r="R46" s="33"/>
      <c r="S46" s="63"/>
      <c r="T46" s="64"/>
      <c r="U46" s="56"/>
      <c r="V46" s="28" t="s">
        <v>314</v>
      </c>
      <c r="W46" s="35" t="s">
        <v>234</v>
      </c>
      <c r="X46" s="46"/>
      <c r="Y46" s="46"/>
      <c r="Z46" s="56"/>
    </row>
    <row r="47" spans="1:26" s="16" customFormat="1" ht="15" customHeight="1">
      <c r="A47" s="2"/>
      <c r="B47" s="28" t="s">
        <v>353</v>
      </c>
      <c r="C47" s="35"/>
      <c r="D47" s="46"/>
      <c r="E47" s="66"/>
      <c r="F47" s="56"/>
      <c r="G47" s="57" t="s">
        <v>353</v>
      </c>
      <c r="H47" s="33"/>
      <c r="I47" s="63"/>
      <c r="J47" s="64"/>
      <c r="K47" s="56"/>
      <c r="L47" s="28" t="s">
        <v>353</v>
      </c>
      <c r="M47" s="35"/>
      <c r="N47" s="53"/>
      <c r="O47" s="46"/>
      <c r="P47" s="56"/>
      <c r="Q47" s="28" t="s">
        <v>353</v>
      </c>
      <c r="R47" s="35"/>
      <c r="S47" s="63"/>
      <c r="T47" s="64"/>
      <c r="U47" s="56"/>
      <c r="V47" s="28" t="s">
        <v>353</v>
      </c>
      <c r="W47" s="35" t="s">
        <v>235</v>
      </c>
      <c r="X47" s="46"/>
      <c r="Y47" s="46"/>
      <c r="Z47" s="56"/>
    </row>
    <row r="48" spans="1:26" s="16" customFormat="1" ht="15" customHeight="1">
      <c r="A48" s="2"/>
      <c r="B48" s="28" t="s">
        <v>388</v>
      </c>
      <c r="C48" s="35"/>
      <c r="D48" s="46"/>
      <c r="E48" s="66"/>
      <c r="F48" s="56"/>
      <c r="G48" s="57" t="s">
        <v>388</v>
      </c>
      <c r="H48" s="35"/>
      <c r="I48" s="46"/>
      <c r="J48" s="46"/>
      <c r="K48" s="56"/>
      <c r="L48" s="28" t="s">
        <v>388</v>
      </c>
      <c r="M48" s="35"/>
      <c r="N48" s="53"/>
      <c r="O48" s="46"/>
      <c r="P48" s="56"/>
      <c r="Q48" s="28" t="s">
        <v>388</v>
      </c>
      <c r="R48" s="35"/>
      <c r="S48" s="46"/>
      <c r="T48" s="46"/>
      <c r="U48" s="56"/>
      <c r="V48" s="28" t="s">
        <v>388</v>
      </c>
      <c r="W48" s="35"/>
      <c r="X48" s="46"/>
      <c r="Y48" s="46"/>
      <c r="Z48" s="56"/>
    </row>
    <row r="49" spans="1:26" s="16" customFormat="1" ht="15" customHeight="1">
      <c r="A49" s="2"/>
      <c r="B49" s="28" t="s">
        <v>424</v>
      </c>
      <c r="C49" s="35"/>
      <c r="D49" s="46"/>
      <c r="E49" s="66"/>
      <c r="F49" s="58"/>
      <c r="G49" s="57" t="s">
        <v>424</v>
      </c>
      <c r="H49" s="35"/>
      <c r="I49" s="46"/>
      <c r="J49" s="46"/>
      <c r="K49" s="58"/>
      <c r="L49" s="28" t="s">
        <v>424</v>
      </c>
      <c r="M49" s="35"/>
      <c r="N49" s="53"/>
      <c r="O49" s="46"/>
      <c r="P49" s="58"/>
      <c r="Q49" s="28" t="s">
        <v>424</v>
      </c>
      <c r="R49" s="35"/>
      <c r="S49" s="53"/>
      <c r="T49" s="46"/>
      <c r="U49" s="58"/>
      <c r="V49" s="28" t="s">
        <v>424</v>
      </c>
      <c r="W49" s="35"/>
      <c r="X49" s="46"/>
      <c r="Y49" s="46"/>
      <c r="Z49" s="58"/>
    </row>
    <row r="50" spans="1:27" s="16" customFormat="1" ht="15" customHeight="1">
      <c r="A50" s="2"/>
      <c r="B50" s="443" t="s">
        <v>310</v>
      </c>
      <c r="C50" s="444"/>
      <c r="D50" s="23">
        <f>SUM(D39:D49)</f>
        <v>15050</v>
      </c>
      <c r="E50" s="23">
        <f>SUM(E39:E49)</f>
        <v>2850</v>
      </c>
      <c r="F50" s="31">
        <f>SUM(F39:F49)</f>
        <v>0</v>
      </c>
      <c r="G50" s="443" t="s">
        <v>310</v>
      </c>
      <c r="H50" s="444"/>
      <c r="I50" s="23">
        <f>SUM(I39:I49)</f>
        <v>0</v>
      </c>
      <c r="J50" s="23">
        <f>SUM(J39:J49)</f>
        <v>0</v>
      </c>
      <c r="K50" s="24">
        <f>SUM(K39:K49)</f>
        <v>0</v>
      </c>
      <c r="L50" s="443" t="s">
        <v>310</v>
      </c>
      <c r="M50" s="444"/>
      <c r="N50" s="23">
        <f>SUM(N39:N49)</f>
        <v>0</v>
      </c>
      <c r="O50" s="23">
        <f>SUM(O39:O49)</f>
        <v>0</v>
      </c>
      <c r="P50" s="24">
        <f>SUM(P39:P49)</f>
        <v>0</v>
      </c>
      <c r="Q50" s="443" t="s">
        <v>310</v>
      </c>
      <c r="R50" s="444"/>
      <c r="S50" s="23">
        <f>SUM(S39:S49)</f>
        <v>0</v>
      </c>
      <c r="T50" s="23">
        <f>SUM(T39:T49)</f>
        <v>0</v>
      </c>
      <c r="U50" s="24">
        <f>SUM(U39:U49)</f>
        <v>0</v>
      </c>
      <c r="V50" s="461" t="s">
        <v>310</v>
      </c>
      <c r="W50" s="462"/>
      <c r="X50" s="23">
        <f>SUM(X39:X49)</f>
        <v>5000</v>
      </c>
      <c r="Y50" s="23">
        <f>SUM(Y39:Y49)</f>
        <v>550</v>
      </c>
      <c r="Z50" s="59">
        <f>SUM(Z39:Z49)</f>
        <v>0</v>
      </c>
      <c r="AA50" s="18"/>
    </row>
  </sheetData>
  <sheetProtection sheet="1" objects="1" scenarios="1"/>
  <mergeCells count="71">
    <mergeCell ref="V37:Z37"/>
    <mergeCell ref="B50:C50"/>
    <mergeCell ref="G50:H50"/>
    <mergeCell ref="L50:M50"/>
    <mergeCell ref="Q50:R50"/>
    <mergeCell ref="V50:W50"/>
    <mergeCell ref="S3:U3"/>
    <mergeCell ref="Q6:U6"/>
    <mergeCell ref="B6:F6"/>
    <mergeCell ref="G6:K6"/>
    <mergeCell ref="R5:S5"/>
    <mergeCell ref="T5:V5"/>
    <mergeCell ref="V6:Z6"/>
    <mergeCell ref="V3:W3"/>
    <mergeCell ref="F4:G4"/>
    <mergeCell ref="H4:I4"/>
    <mergeCell ref="B24:D24"/>
    <mergeCell ref="V15:W15"/>
    <mergeCell ref="B37:F37"/>
    <mergeCell ref="G37:K37"/>
    <mergeCell ref="L37:P37"/>
    <mergeCell ref="Q37:U37"/>
    <mergeCell ref="B36:D36"/>
    <mergeCell ref="G36:H36"/>
    <mergeCell ref="I36:J36"/>
    <mergeCell ref="N36:O36"/>
    <mergeCell ref="V25:Z25"/>
    <mergeCell ref="V35:W35"/>
    <mergeCell ref="V17:Z17"/>
    <mergeCell ref="V23:W23"/>
    <mergeCell ref="Q15:R15"/>
    <mergeCell ref="X3:Z3"/>
    <mergeCell ref="J4:Q4"/>
    <mergeCell ref="R4:S4"/>
    <mergeCell ref="T4:V4"/>
    <mergeCell ref="J3:Q3"/>
    <mergeCell ref="B16:D16"/>
    <mergeCell ref="G16:H16"/>
    <mergeCell ref="Q23:R23"/>
    <mergeCell ref="B17:F17"/>
    <mergeCell ref="G17:K17"/>
    <mergeCell ref="L17:P17"/>
    <mergeCell ref="Q17:U17"/>
    <mergeCell ref="B23:C23"/>
    <mergeCell ref="B15:C15"/>
    <mergeCell ref="L6:P6"/>
    <mergeCell ref="B3:E4"/>
    <mergeCell ref="N5:O5"/>
    <mergeCell ref="I5:K5"/>
    <mergeCell ref="F3:G3"/>
    <mergeCell ref="B5:D5"/>
    <mergeCell ref="H3:I3"/>
    <mergeCell ref="G5:H5"/>
    <mergeCell ref="G24:H24"/>
    <mergeCell ref="N24:O24"/>
    <mergeCell ref="L23:M23"/>
    <mergeCell ref="G15:H15"/>
    <mergeCell ref="L15:M15"/>
    <mergeCell ref="I16:J16"/>
    <mergeCell ref="N16:O16"/>
    <mergeCell ref="G23:H23"/>
    <mergeCell ref="A1:C1"/>
    <mergeCell ref="Q25:U25"/>
    <mergeCell ref="B35:C35"/>
    <mergeCell ref="G35:H35"/>
    <mergeCell ref="L35:M35"/>
    <mergeCell ref="Q35:R35"/>
    <mergeCell ref="B25:F25"/>
    <mergeCell ref="G25:K25"/>
    <mergeCell ref="L25:P25"/>
    <mergeCell ref="I24:J24"/>
  </mergeCells>
  <hyperlinks>
    <hyperlink ref="A1:C1" location="共通項目!A1" display="共通項目へ戻る"/>
  </hyperlinks>
  <printOptions/>
  <pageMargins left="0.7086614173228347" right="0.1968503937007874" top="0.4724409448818898" bottom="0" header="0.2362204724409449" footer="0.1574803149606299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4"/>
  <dimension ref="A1:J95"/>
  <sheetViews>
    <sheetView zoomScaleSheetLayoutView="37" zoomScalePageLayoutView="0" workbookViewId="0" topLeftCell="A1">
      <selection activeCell="C30" sqref="C30"/>
    </sheetView>
  </sheetViews>
  <sheetFormatPr defaultColWidth="16.625" defaultRowHeight="19.5" customHeight="1"/>
  <cols>
    <col min="1" max="1" width="12.125" style="67" customWidth="1"/>
    <col min="2" max="9" width="16.625" style="67" customWidth="1"/>
    <col min="10" max="10" width="15.125" style="67" bestFit="1" customWidth="1"/>
    <col min="11" max="16384" width="16.625" style="67" customWidth="1"/>
  </cols>
  <sheetData>
    <row r="1" spans="1:8" ht="19.5" customHeight="1">
      <c r="A1" s="68" t="s">
        <v>15</v>
      </c>
      <c r="B1" s="70" t="s">
        <v>139</v>
      </c>
      <c r="C1" s="70" t="s">
        <v>137</v>
      </c>
      <c r="D1" s="70" t="s">
        <v>136</v>
      </c>
      <c r="E1" s="70" t="s">
        <v>135</v>
      </c>
      <c r="F1" s="70" t="s">
        <v>134</v>
      </c>
      <c r="G1" s="70" t="s">
        <v>133</v>
      </c>
      <c r="H1" s="73" t="s">
        <v>138</v>
      </c>
    </row>
    <row r="2" spans="2:8" ht="19.5" customHeight="1">
      <c r="B2" s="74" t="e">
        <f>C2+D2+E2+F2+G2+H2</f>
        <v>#REF!</v>
      </c>
      <c r="C2" s="74" t="e">
        <f aca="true" t="shared" si="0" ref="C2:H2">C95</f>
        <v>#REF!</v>
      </c>
      <c r="D2" s="74" t="e">
        <f t="shared" si="0"/>
        <v>#REF!</v>
      </c>
      <c r="E2" s="74" t="e">
        <f t="shared" si="0"/>
        <v>#REF!</v>
      </c>
      <c r="F2" s="74" t="e">
        <f t="shared" si="0"/>
        <v>#REF!</v>
      </c>
      <c r="G2" s="74" t="e">
        <f t="shared" si="0"/>
        <v>#REF!</v>
      </c>
      <c r="H2" s="74" t="e">
        <f t="shared" si="0"/>
        <v>#REF!</v>
      </c>
    </row>
    <row r="3" spans="2:8" ht="19.5" customHeight="1">
      <c r="B3" s="75"/>
      <c r="C3" s="75"/>
      <c r="D3" s="75"/>
      <c r="E3" s="75"/>
      <c r="F3" s="75"/>
      <c r="G3" s="75"/>
      <c r="H3" s="75"/>
    </row>
    <row r="4" spans="1:10" ht="19.5" customHeight="1">
      <c r="A4" s="69" t="s">
        <v>48</v>
      </c>
      <c r="B4" s="76" t="s">
        <v>49</v>
      </c>
      <c r="C4" s="70" t="s">
        <v>137</v>
      </c>
      <c r="D4" s="70" t="s">
        <v>136</v>
      </c>
      <c r="E4" s="70" t="s">
        <v>135</v>
      </c>
      <c r="F4" s="70" t="s">
        <v>134</v>
      </c>
      <c r="G4" s="70" t="s">
        <v>133</v>
      </c>
      <c r="H4" s="73" t="s">
        <v>138</v>
      </c>
      <c r="J4" s="87" t="s">
        <v>216</v>
      </c>
    </row>
    <row r="5" spans="1:10" ht="19.5" customHeight="1">
      <c r="A5" s="71">
        <v>101</v>
      </c>
      <c r="B5" s="77" t="s">
        <v>50</v>
      </c>
      <c r="C5" s="74">
        <f>'中央区・西区・北区'!D19</f>
        <v>6450</v>
      </c>
      <c r="D5" s="74">
        <f>'中央区・西区・北区'!J19</f>
        <v>5700</v>
      </c>
      <c r="E5" s="74">
        <f>'中央区・西区・北区'!P19</f>
        <v>5900</v>
      </c>
      <c r="F5" s="74">
        <f>'中央区・西区・北区'!V19</f>
        <v>6850</v>
      </c>
      <c r="G5" s="74">
        <f>'中央区・西区・北区'!AB19</f>
        <v>0</v>
      </c>
      <c r="H5" s="74"/>
      <c r="J5" s="86">
        <f>SUM(C5:H5)</f>
        <v>24900</v>
      </c>
    </row>
    <row r="6" spans="1:10" ht="19.5" customHeight="1">
      <c r="A6" s="71">
        <v>102</v>
      </c>
      <c r="B6" s="77" t="s">
        <v>51</v>
      </c>
      <c r="C6" s="74">
        <f>'中央区・西区・北区'!D34</f>
        <v>1200</v>
      </c>
      <c r="D6" s="74">
        <f>'中央区・西区・北区'!J34</f>
        <v>3900</v>
      </c>
      <c r="E6" s="74">
        <f>'中央区・西区・北区'!P34</f>
        <v>2300</v>
      </c>
      <c r="F6" s="74">
        <f>'中央区・西区・北区'!V34</f>
        <v>3950</v>
      </c>
      <c r="G6" s="74">
        <f>'中央区・西区・北区'!AB34</f>
        <v>0</v>
      </c>
      <c r="H6" s="74"/>
      <c r="J6" s="85">
        <f aca="true" t="shared" si="1" ref="J6:J69">SUM(C6:H6)</f>
        <v>11350</v>
      </c>
    </row>
    <row r="7" spans="1:10" ht="19.5" customHeight="1">
      <c r="A7" s="71">
        <v>103</v>
      </c>
      <c r="B7" s="77" t="s">
        <v>52</v>
      </c>
      <c r="C7" s="74">
        <f>'中央区・西区・北区'!D49</f>
        <v>6250</v>
      </c>
      <c r="D7" s="74">
        <f>'中央区・西区・北区'!J49</f>
        <v>5150</v>
      </c>
      <c r="E7" s="74">
        <f>'中央区・西区・北区'!P49</f>
        <v>2900</v>
      </c>
      <c r="F7" s="74">
        <f>'中央区・西区・北区'!V49</f>
        <v>9300</v>
      </c>
      <c r="G7" s="74">
        <f>'中央区・西区・北区'!AB49</f>
        <v>0</v>
      </c>
      <c r="H7" s="74"/>
      <c r="J7" s="85">
        <f t="shared" si="1"/>
        <v>23600</v>
      </c>
    </row>
    <row r="8" spans="1:10" ht="19.5" customHeight="1">
      <c r="A8" s="71">
        <v>104</v>
      </c>
      <c r="B8" s="77" t="s">
        <v>53</v>
      </c>
      <c r="C8" s="74" t="e">
        <f>#REF!</f>
        <v>#REF!</v>
      </c>
      <c r="D8" s="74" t="e">
        <f>#REF!</f>
        <v>#REF!</v>
      </c>
      <c r="E8" s="74" t="e">
        <f>#REF!</f>
        <v>#REF!</v>
      </c>
      <c r="F8" s="74" t="e">
        <f>#REF!</f>
        <v>#REF!</v>
      </c>
      <c r="G8" s="74"/>
      <c r="H8" s="74"/>
      <c r="J8" s="85" t="e">
        <f t="shared" si="1"/>
        <v>#REF!</v>
      </c>
    </row>
    <row r="9" spans="1:10" ht="19.5" customHeight="1">
      <c r="A9" s="71">
        <v>105</v>
      </c>
      <c r="B9" s="77" t="s">
        <v>54</v>
      </c>
      <c r="C9" s="74" t="e">
        <f>#REF!</f>
        <v>#REF!</v>
      </c>
      <c r="D9" s="74" t="e">
        <f>#REF!</f>
        <v>#REF!</v>
      </c>
      <c r="E9" s="74" t="e">
        <f>#REF!</f>
        <v>#REF!</v>
      </c>
      <c r="F9" s="74" t="e">
        <f>#REF!</f>
        <v>#REF!</v>
      </c>
      <c r="G9" s="74" t="e">
        <f>#REF!</f>
        <v>#REF!</v>
      </c>
      <c r="H9" s="74"/>
      <c r="J9" s="85" t="e">
        <f t="shared" si="1"/>
        <v>#REF!</v>
      </c>
    </row>
    <row r="10" spans="1:10" ht="19.5" customHeight="1">
      <c r="A10" s="71">
        <v>106</v>
      </c>
      <c r="B10" s="77" t="s">
        <v>55</v>
      </c>
      <c r="C10" s="74" t="e">
        <f>#REF!</f>
        <v>#REF!</v>
      </c>
      <c r="D10" s="74" t="e">
        <f>#REF!</f>
        <v>#REF!</v>
      </c>
      <c r="E10" s="74" t="e">
        <f>#REF!</f>
        <v>#REF!</v>
      </c>
      <c r="F10" s="74" t="e">
        <f>#REF!</f>
        <v>#REF!</v>
      </c>
      <c r="G10" s="74"/>
      <c r="H10" s="74"/>
      <c r="J10" s="85" t="e">
        <f t="shared" si="1"/>
        <v>#REF!</v>
      </c>
    </row>
    <row r="11" spans="1:10" ht="19.5" customHeight="1">
      <c r="A11" s="71">
        <v>107</v>
      </c>
      <c r="B11" s="77" t="s">
        <v>56</v>
      </c>
      <c r="C11" s="74" t="e">
        <f>#REF!</f>
        <v>#REF!</v>
      </c>
      <c r="D11" s="74" t="e">
        <f>#REF!</f>
        <v>#REF!</v>
      </c>
      <c r="E11" s="74" t="e">
        <f>#REF!</f>
        <v>#REF!</v>
      </c>
      <c r="F11" s="74" t="e">
        <f>#REF!</f>
        <v>#REF!</v>
      </c>
      <c r="G11" s="74"/>
      <c r="H11" s="74"/>
      <c r="J11" s="85" t="e">
        <f t="shared" si="1"/>
        <v>#REF!</v>
      </c>
    </row>
    <row r="12" spans="1:10" ht="19.5" customHeight="1">
      <c r="A12" s="71">
        <v>108</v>
      </c>
      <c r="B12" s="77" t="s">
        <v>57</v>
      </c>
      <c r="C12" s="74" t="e">
        <f>#REF!</f>
        <v>#REF!</v>
      </c>
      <c r="D12" s="74" t="e">
        <f>#REF!</f>
        <v>#REF!</v>
      </c>
      <c r="E12" s="74" t="e">
        <f>#REF!</f>
        <v>#REF!</v>
      </c>
      <c r="F12" s="74" t="e">
        <f>#REF!</f>
        <v>#REF!</v>
      </c>
      <c r="G12" s="74"/>
      <c r="H12" s="74"/>
      <c r="J12" s="85" t="e">
        <f t="shared" si="1"/>
        <v>#REF!</v>
      </c>
    </row>
    <row r="13" spans="1:10" ht="19.5" customHeight="1">
      <c r="A13" s="71">
        <v>109</v>
      </c>
      <c r="B13" s="77" t="s">
        <v>58</v>
      </c>
      <c r="C13" s="74" t="e">
        <f>#REF!</f>
        <v>#REF!</v>
      </c>
      <c r="D13" s="74" t="e">
        <f>#REF!</f>
        <v>#REF!</v>
      </c>
      <c r="E13" s="74" t="e">
        <f>#REF!</f>
        <v>#REF!</v>
      </c>
      <c r="F13" s="74" t="e">
        <f>#REF!</f>
        <v>#REF!</v>
      </c>
      <c r="G13" s="74"/>
      <c r="H13" s="74"/>
      <c r="J13" s="85" t="e">
        <f t="shared" si="1"/>
        <v>#REF!</v>
      </c>
    </row>
    <row r="14" spans="1:10" ht="19.5" customHeight="1">
      <c r="A14" s="71">
        <v>110</v>
      </c>
      <c r="B14" s="77" t="s">
        <v>59</v>
      </c>
      <c r="C14" s="74" t="e">
        <f>#REF!</f>
        <v>#REF!</v>
      </c>
      <c r="D14" s="74" t="e">
        <f>#REF!</f>
        <v>#REF!</v>
      </c>
      <c r="E14" s="74" t="e">
        <f>#REF!</f>
        <v>#REF!</v>
      </c>
      <c r="F14" s="74" t="e">
        <f>#REF!</f>
        <v>#REF!</v>
      </c>
      <c r="G14" s="74"/>
      <c r="H14" s="74"/>
      <c r="J14" s="85" t="e">
        <f t="shared" si="1"/>
        <v>#REF!</v>
      </c>
    </row>
    <row r="15" spans="1:10" ht="19.5" customHeight="1">
      <c r="A15" s="71">
        <v>111</v>
      </c>
      <c r="B15" s="77" t="s">
        <v>60</v>
      </c>
      <c r="C15" s="74" t="e">
        <f>#REF!</f>
        <v>#REF!</v>
      </c>
      <c r="D15" s="74" t="e">
        <f>#REF!</f>
        <v>#REF!</v>
      </c>
      <c r="E15" s="74" t="e">
        <f>#REF!</f>
        <v>#REF!</v>
      </c>
      <c r="F15" s="74" t="e">
        <f>#REF!</f>
        <v>#REF!</v>
      </c>
      <c r="G15" s="74"/>
      <c r="H15" s="74"/>
      <c r="J15" s="85" t="e">
        <f t="shared" si="1"/>
        <v>#REF!</v>
      </c>
    </row>
    <row r="16" spans="1:10" ht="19.5" customHeight="1">
      <c r="A16" s="71">
        <v>112</v>
      </c>
      <c r="B16" s="77" t="s">
        <v>61</v>
      </c>
      <c r="C16" s="74" t="e">
        <f>#REF!</f>
        <v>#REF!</v>
      </c>
      <c r="D16" s="74" t="e">
        <f>#REF!</f>
        <v>#REF!</v>
      </c>
      <c r="E16" s="74" t="e">
        <f>#REF!</f>
        <v>#REF!</v>
      </c>
      <c r="F16" s="74" t="e">
        <f>#REF!</f>
        <v>#REF!</v>
      </c>
      <c r="G16" s="74"/>
      <c r="H16" s="74"/>
      <c r="J16" s="85" t="e">
        <f t="shared" si="1"/>
        <v>#REF!</v>
      </c>
    </row>
    <row r="17" spans="1:10" ht="19.5" customHeight="1">
      <c r="A17" s="71">
        <v>113</v>
      </c>
      <c r="B17" s="77" t="s">
        <v>62</v>
      </c>
      <c r="C17" s="74" t="e">
        <f>#REF!</f>
        <v>#REF!</v>
      </c>
      <c r="D17" s="74" t="e">
        <f>#REF!</f>
        <v>#REF!</v>
      </c>
      <c r="E17" s="74" t="e">
        <f>#REF!</f>
        <v>#REF!</v>
      </c>
      <c r="F17" s="74" t="e">
        <f>#REF!</f>
        <v>#REF!</v>
      </c>
      <c r="G17" s="74"/>
      <c r="H17" s="74"/>
      <c r="J17" s="85" t="e">
        <f t="shared" si="1"/>
        <v>#REF!</v>
      </c>
    </row>
    <row r="18" spans="1:10" ht="19.5" customHeight="1">
      <c r="A18" s="71">
        <v>114</v>
      </c>
      <c r="B18" s="77" t="s">
        <v>63</v>
      </c>
      <c r="C18" s="74" t="e">
        <f>#REF!</f>
        <v>#REF!</v>
      </c>
      <c r="D18" s="74" t="e">
        <f>#REF!</f>
        <v>#REF!</v>
      </c>
      <c r="E18" s="74" t="e">
        <f>#REF!</f>
        <v>#REF!</v>
      </c>
      <c r="F18" s="74" t="e">
        <f>#REF!</f>
        <v>#REF!</v>
      </c>
      <c r="G18" s="74"/>
      <c r="H18" s="74"/>
      <c r="J18" s="85" t="e">
        <f t="shared" si="1"/>
        <v>#REF!</v>
      </c>
    </row>
    <row r="19" spans="1:10" ht="19.5" customHeight="1">
      <c r="A19" s="71">
        <v>115</v>
      </c>
      <c r="B19" s="77" t="s">
        <v>64</v>
      </c>
      <c r="C19" s="74" t="e">
        <f>#REF!</f>
        <v>#REF!</v>
      </c>
      <c r="D19" s="74" t="e">
        <f>#REF!</f>
        <v>#REF!</v>
      </c>
      <c r="E19" s="74" t="e">
        <f>#REF!</f>
        <v>#REF!</v>
      </c>
      <c r="F19" s="74" t="e">
        <f>#REF!</f>
        <v>#REF!</v>
      </c>
      <c r="G19" s="74"/>
      <c r="H19" s="74"/>
      <c r="J19" s="85" t="e">
        <f t="shared" si="1"/>
        <v>#REF!</v>
      </c>
    </row>
    <row r="20" spans="1:10" ht="19.5" customHeight="1">
      <c r="A20" s="71">
        <v>116</v>
      </c>
      <c r="B20" s="77" t="s">
        <v>65</v>
      </c>
      <c r="C20" s="74" t="e">
        <f>#REF!</f>
        <v>#REF!</v>
      </c>
      <c r="D20" s="74" t="e">
        <f>#REF!</f>
        <v>#REF!</v>
      </c>
      <c r="E20" s="74" t="e">
        <f>#REF!</f>
        <v>#REF!</v>
      </c>
      <c r="F20" s="74" t="e">
        <f>#REF!</f>
        <v>#REF!</v>
      </c>
      <c r="G20" s="74"/>
      <c r="H20" s="74"/>
      <c r="J20" s="85" t="e">
        <f t="shared" si="1"/>
        <v>#REF!</v>
      </c>
    </row>
    <row r="21" spans="1:10" ht="19.5" customHeight="1">
      <c r="A21" s="71">
        <v>117</v>
      </c>
      <c r="B21" s="77" t="s">
        <v>66</v>
      </c>
      <c r="C21" s="74" t="e">
        <f>#REF!</f>
        <v>#REF!</v>
      </c>
      <c r="D21" s="74" t="e">
        <f>#REF!</f>
        <v>#REF!</v>
      </c>
      <c r="E21" s="74" t="e">
        <f>#REF!</f>
        <v>#REF!</v>
      </c>
      <c r="F21" s="74" t="e">
        <f>#REF!</f>
        <v>#REF!</v>
      </c>
      <c r="G21" s="74"/>
      <c r="H21" s="74"/>
      <c r="J21" s="85" t="e">
        <f t="shared" si="1"/>
        <v>#REF!</v>
      </c>
    </row>
    <row r="22" spans="1:10" ht="19.5" customHeight="1">
      <c r="A22" s="71">
        <v>118</v>
      </c>
      <c r="B22" s="77" t="s">
        <v>67</v>
      </c>
      <c r="C22" s="74" t="e">
        <f>#REF!</f>
        <v>#REF!</v>
      </c>
      <c r="D22" s="74" t="e">
        <f>#REF!</f>
        <v>#REF!</v>
      </c>
      <c r="E22" s="74" t="e">
        <f>#REF!</f>
        <v>#REF!</v>
      </c>
      <c r="F22" s="74" t="e">
        <f>#REF!</f>
        <v>#REF!</v>
      </c>
      <c r="G22" s="74"/>
      <c r="H22" s="74"/>
      <c r="J22" s="85" t="e">
        <f t="shared" si="1"/>
        <v>#REF!</v>
      </c>
    </row>
    <row r="23" spans="1:10" ht="19.5" customHeight="1">
      <c r="A23" s="71">
        <v>119</v>
      </c>
      <c r="B23" s="77" t="s">
        <v>68</v>
      </c>
      <c r="C23" s="74" t="e">
        <f>#REF!</f>
        <v>#REF!</v>
      </c>
      <c r="D23" s="74" t="e">
        <f>#REF!</f>
        <v>#REF!</v>
      </c>
      <c r="E23" s="74" t="e">
        <f>#REF!</f>
        <v>#REF!</v>
      </c>
      <c r="F23" s="74" t="e">
        <f>#REF!</f>
        <v>#REF!</v>
      </c>
      <c r="G23" s="74"/>
      <c r="H23" s="74"/>
      <c r="J23" s="85" t="e">
        <f t="shared" si="1"/>
        <v>#REF!</v>
      </c>
    </row>
    <row r="24" spans="1:10" ht="19.5" customHeight="1">
      <c r="A24" s="71">
        <v>120</v>
      </c>
      <c r="B24" s="77" t="s">
        <v>69</v>
      </c>
      <c r="C24" s="74" t="e">
        <f>#REF!</f>
        <v>#REF!</v>
      </c>
      <c r="D24" s="74" t="e">
        <f>#REF!</f>
        <v>#REF!</v>
      </c>
      <c r="E24" s="74" t="e">
        <f>#REF!</f>
        <v>#REF!</v>
      </c>
      <c r="F24" s="74" t="e">
        <f>#REF!</f>
        <v>#REF!</v>
      </c>
      <c r="G24" s="74"/>
      <c r="H24" s="74"/>
      <c r="J24" s="85" t="e">
        <f t="shared" si="1"/>
        <v>#REF!</v>
      </c>
    </row>
    <row r="25" spans="1:10" ht="19.5" customHeight="1">
      <c r="A25" s="71">
        <v>121</v>
      </c>
      <c r="B25" s="77" t="s">
        <v>70</v>
      </c>
      <c r="C25" s="74" t="e">
        <f>#REF!</f>
        <v>#REF!</v>
      </c>
      <c r="D25" s="74" t="e">
        <f>#REF!</f>
        <v>#REF!</v>
      </c>
      <c r="E25" s="74" t="e">
        <f>#REF!</f>
        <v>#REF!</v>
      </c>
      <c r="F25" s="74" t="e">
        <f>#REF!</f>
        <v>#REF!</v>
      </c>
      <c r="G25" s="74"/>
      <c r="H25" s="74"/>
      <c r="J25" s="85" t="e">
        <f t="shared" si="1"/>
        <v>#REF!</v>
      </c>
    </row>
    <row r="26" spans="1:10" ht="19.5" customHeight="1">
      <c r="A26" s="71">
        <v>122</v>
      </c>
      <c r="B26" s="77" t="s">
        <v>71</v>
      </c>
      <c r="C26" s="74" t="e">
        <f>#REF!</f>
        <v>#REF!</v>
      </c>
      <c r="D26" s="74" t="e">
        <f>#REF!</f>
        <v>#REF!</v>
      </c>
      <c r="E26" s="74" t="e">
        <f>#REF!</f>
        <v>#REF!</v>
      </c>
      <c r="F26" s="74" t="e">
        <f>#REF!</f>
        <v>#REF!</v>
      </c>
      <c r="G26" s="74"/>
      <c r="H26" s="74"/>
      <c r="J26" s="85" t="e">
        <f t="shared" si="1"/>
        <v>#REF!</v>
      </c>
    </row>
    <row r="27" spans="1:10" ht="19.5" customHeight="1">
      <c r="A27" s="71">
        <v>123</v>
      </c>
      <c r="B27" s="77" t="s">
        <v>72</v>
      </c>
      <c r="C27" s="74" t="e">
        <f>#REF!</f>
        <v>#REF!</v>
      </c>
      <c r="D27" s="74" t="e">
        <f>#REF!</f>
        <v>#REF!</v>
      </c>
      <c r="E27" s="74" t="e">
        <f>#REF!</f>
        <v>#REF!</v>
      </c>
      <c r="F27" s="74" t="e">
        <f>#REF!</f>
        <v>#REF!</v>
      </c>
      <c r="G27" s="74"/>
      <c r="H27" s="74"/>
      <c r="J27" s="85" t="e">
        <f t="shared" si="1"/>
        <v>#REF!</v>
      </c>
    </row>
    <row r="28" spans="1:10" ht="19.5" customHeight="1">
      <c r="A28" s="71">
        <v>124</v>
      </c>
      <c r="B28" s="77" t="s">
        <v>73</v>
      </c>
      <c r="C28" s="74" t="e">
        <f>#REF!</f>
        <v>#REF!</v>
      </c>
      <c r="D28" s="74" t="e">
        <f>#REF!</f>
        <v>#REF!</v>
      </c>
      <c r="E28" s="74" t="e">
        <f>#REF!</f>
        <v>#REF!</v>
      </c>
      <c r="F28" s="74" t="e">
        <f>#REF!</f>
        <v>#REF!</v>
      </c>
      <c r="G28" s="74"/>
      <c r="H28" s="74"/>
      <c r="J28" s="85" t="e">
        <f t="shared" si="1"/>
        <v>#REF!</v>
      </c>
    </row>
    <row r="29" spans="1:10" ht="19.5" customHeight="1">
      <c r="A29" s="71">
        <v>125</v>
      </c>
      <c r="B29" s="77" t="s">
        <v>74</v>
      </c>
      <c r="C29" s="74" t="e">
        <f>#REF!</f>
        <v>#REF!</v>
      </c>
      <c r="D29" s="74" t="e">
        <f>#REF!</f>
        <v>#REF!</v>
      </c>
      <c r="E29" s="74" t="e">
        <f>#REF!</f>
        <v>#REF!</v>
      </c>
      <c r="F29" s="74" t="e">
        <f>#REF!</f>
        <v>#REF!</v>
      </c>
      <c r="G29" s="74"/>
      <c r="H29" s="74"/>
      <c r="J29" s="85" t="e">
        <f t="shared" si="1"/>
        <v>#REF!</v>
      </c>
    </row>
    <row r="30" spans="1:10" ht="19.5" customHeight="1">
      <c r="A30" s="71">
        <v>126</v>
      </c>
      <c r="B30" s="77" t="s">
        <v>75</v>
      </c>
      <c r="C30" s="74" t="e">
        <f>#REF!</f>
        <v>#REF!</v>
      </c>
      <c r="D30" s="74" t="e">
        <f>#REF!</f>
        <v>#REF!</v>
      </c>
      <c r="E30" s="74" t="e">
        <f>#REF!</f>
        <v>#REF!</v>
      </c>
      <c r="F30" s="74" t="e">
        <f>#REF!</f>
        <v>#REF!</v>
      </c>
      <c r="G30" s="74"/>
      <c r="H30" s="74"/>
      <c r="J30" s="85" t="e">
        <f t="shared" si="1"/>
        <v>#REF!</v>
      </c>
    </row>
    <row r="31" spans="1:10" ht="19.5" customHeight="1">
      <c r="A31" s="71">
        <v>127</v>
      </c>
      <c r="B31" s="77" t="s">
        <v>76</v>
      </c>
      <c r="C31" s="74" t="e">
        <f>#REF!</f>
        <v>#REF!</v>
      </c>
      <c r="D31" s="74" t="e">
        <f>#REF!</f>
        <v>#REF!</v>
      </c>
      <c r="E31" s="74" t="e">
        <f>#REF!</f>
        <v>#REF!</v>
      </c>
      <c r="F31" s="74" t="e">
        <f>#REF!</f>
        <v>#REF!</v>
      </c>
      <c r="G31" s="74" t="e">
        <f>#REF!</f>
        <v>#REF!</v>
      </c>
      <c r="H31" s="74"/>
      <c r="J31" s="85" t="e">
        <f t="shared" si="1"/>
        <v>#REF!</v>
      </c>
    </row>
    <row r="32" spans="1:10" ht="19.5" customHeight="1">
      <c r="A32" s="71">
        <v>128</v>
      </c>
      <c r="B32" s="77" t="s">
        <v>77</v>
      </c>
      <c r="C32" s="74" t="e">
        <f>#REF!</f>
        <v>#REF!</v>
      </c>
      <c r="D32" s="74" t="e">
        <f>#REF!</f>
        <v>#REF!</v>
      </c>
      <c r="E32" s="74" t="e">
        <f>#REF!</f>
        <v>#REF!</v>
      </c>
      <c r="F32" s="74" t="e">
        <f>#REF!</f>
        <v>#REF!</v>
      </c>
      <c r="G32" s="74"/>
      <c r="H32" s="74"/>
      <c r="J32" s="85" t="e">
        <f t="shared" si="1"/>
        <v>#REF!</v>
      </c>
    </row>
    <row r="33" spans="1:10" ht="19.5" customHeight="1">
      <c r="A33" s="71">
        <v>129</v>
      </c>
      <c r="B33" s="77" t="s">
        <v>78</v>
      </c>
      <c r="C33" s="74" t="e">
        <f>#REF!</f>
        <v>#REF!</v>
      </c>
      <c r="D33" s="74" t="e">
        <f>#REF!</f>
        <v>#REF!</v>
      </c>
      <c r="E33" s="74" t="e">
        <f>#REF!</f>
        <v>#REF!</v>
      </c>
      <c r="F33" s="74" t="e">
        <f>#REF!</f>
        <v>#REF!</v>
      </c>
      <c r="G33" s="74"/>
      <c r="H33" s="74"/>
      <c r="J33" s="85" t="e">
        <f t="shared" si="1"/>
        <v>#REF!</v>
      </c>
    </row>
    <row r="34" spans="1:10" ht="19.5" customHeight="1">
      <c r="A34" s="71">
        <v>130</v>
      </c>
      <c r="B34" s="77" t="s">
        <v>79</v>
      </c>
      <c r="C34" s="74" t="e">
        <f>#REF!</f>
        <v>#REF!</v>
      </c>
      <c r="D34" s="74" t="e">
        <f>#REF!</f>
        <v>#REF!</v>
      </c>
      <c r="E34" s="74" t="e">
        <f>#REF!</f>
        <v>#REF!</v>
      </c>
      <c r="F34" s="74" t="e">
        <f>#REF!</f>
        <v>#REF!</v>
      </c>
      <c r="G34" s="74"/>
      <c r="H34" s="74"/>
      <c r="J34" s="85" t="e">
        <f t="shared" si="1"/>
        <v>#REF!</v>
      </c>
    </row>
    <row r="35" spans="1:10" ht="19.5" customHeight="1">
      <c r="A35" s="71">
        <v>131</v>
      </c>
      <c r="B35" s="77" t="s">
        <v>80</v>
      </c>
      <c r="C35" s="74" t="e">
        <f>#REF!</f>
        <v>#REF!</v>
      </c>
      <c r="D35" s="74" t="e">
        <f>#REF!</f>
        <v>#REF!</v>
      </c>
      <c r="E35" s="74" t="e">
        <f>#REF!</f>
        <v>#REF!</v>
      </c>
      <c r="F35" s="74" t="e">
        <f>#REF!</f>
        <v>#REF!</v>
      </c>
      <c r="G35" s="74"/>
      <c r="H35" s="74"/>
      <c r="J35" s="85" t="e">
        <f t="shared" si="1"/>
        <v>#REF!</v>
      </c>
    </row>
    <row r="36" spans="1:10" ht="19.5" customHeight="1">
      <c r="A36" s="71">
        <v>132</v>
      </c>
      <c r="B36" s="77" t="s">
        <v>81</v>
      </c>
      <c r="C36" s="74" t="e">
        <f>#REF!</f>
        <v>#REF!</v>
      </c>
      <c r="D36" s="74" t="e">
        <f>#REF!</f>
        <v>#REF!</v>
      </c>
      <c r="E36" s="74" t="e">
        <f>#REF!</f>
        <v>#REF!</v>
      </c>
      <c r="F36" s="74" t="e">
        <f>#REF!</f>
        <v>#REF!</v>
      </c>
      <c r="G36" s="74"/>
      <c r="H36" s="74"/>
      <c r="J36" s="85" t="e">
        <f t="shared" si="1"/>
        <v>#REF!</v>
      </c>
    </row>
    <row r="37" spans="1:10" ht="19.5" customHeight="1">
      <c r="A37" s="71">
        <v>133</v>
      </c>
      <c r="B37" s="77" t="s">
        <v>82</v>
      </c>
      <c r="C37" s="74" t="e">
        <f>#REF!</f>
        <v>#REF!</v>
      </c>
      <c r="D37" s="74" t="e">
        <f>#REF!</f>
        <v>#REF!</v>
      </c>
      <c r="E37" s="74" t="e">
        <f>#REF!</f>
        <v>#REF!</v>
      </c>
      <c r="F37" s="74" t="e">
        <f>#REF!</f>
        <v>#REF!</v>
      </c>
      <c r="G37" s="74"/>
      <c r="H37" s="74"/>
      <c r="J37" s="85" t="e">
        <f t="shared" si="1"/>
        <v>#REF!</v>
      </c>
    </row>
    <row r="38" spans="1:10" ht="19.5" customHeight="1">
      <c r="A38" s="71">
        <v>134</v>
      </c>
      <c r="B38" s="77" t="s">
        <v>83</v>
      </c>
      <c r="C38" s="74" t="e">
        <f>#REF!</f>
        <v>#REF!</v>
      </c>
      <c r="D38" s="74" t="e">
        <f>#REF!</f>
        <v>#REF!</v>
      </c>
      <c r="E38" s="74" t="e">
        <f>#REF!</f>
        <v>#REF!</v>
      </c>
      <c r="F38" s="74" t="e">
        <f>#REF!</f>
        <v>#REF!</v>
      </c>
      <c r="G38" s="74"/>
      <c r="H38" s="74"/>
      <c r="J38" s="85" t="e">
        <f t="shared" si="1"/>
        <v>#REF!</v>
      </c>
    </row>
    <row r="39" spans="1:10" ht="19.5" customHeight="1">
      <c r="A39" s="71">
        <v>135</v>
      </c>
      <c r="B39" s="77" t="s">
        <v>84</v>
      </c>
      <c r="C39" s="74" t="e">
        <f>#REF!</f>
        <v>#REF!</v>
      </c>
      <c r="D39" s="74" t="e">
        <f>#REF!</f>
        <v>#REF!</v>
      </c>
      <c r="E39" s="74" t="e">
        <f>#REF!</f>
        <v>#REF!</v>
      </c>
      <c r="F39" s="74" t="e">
        <f>#REF!</f>
        <v>#REF!</v>
      </c>
      <c r="G39" s="74"/>
      <c r="H39" s="74"/>
      <c r="J39" s="85" t="e">
        <f t="shared" si="1"/>
        <v>#REF!</v>
      </c>
    </row>
    <row r="40" spans="1:10" ht="19.5" customHeight="1">
      <c r="A40" s="71">
        <v>136</v>
      </c>
      <c r="B40" s="77" t="s">
        <v>85</v>
      </c>
      <c r="C40" s="74" t="e">
        <f>#REF!</f>
        <v>#REF!</v>
      </c>
      <c r="D40" s="74" t="e">
        <f>#REF!</f>
        <v>#REF!</v>
      </c>
      <c r="E40" s="74" t="e">
        <f>#REF!</f>
        <v>#REF!</v>
      </c>
      <c r="F40" s="74" t="e">
        <f>#REF!</f>
        <v>#REF!</v>
      </c>
      <c r="G40" s="74"/>
      <c r="H40" s="74"/>
      <c r="J40" s="85" t="e">
        <f t="shared" si="1"/>
        <v>#REF!</v>
      </c>
    </row>
    <row r="41" spans="1:10" ht="19.5" customHeight="1">
      <c r="A41" s="71">
        <v>137</v>
      </c>
      <c r="B41" s="77" t="s">
        <v>86</v>
      </c>
      <c r="C41" s="74" t="e">
        <f>#REF!</f>
        <v>#REF!</v>
      </c>
      <c r="D41" s="74" t="e">
        <f>#REF!</f>
        <v>#REF!</v>
      </c>
      <c r="E41" s="74" t="e">
        <f>#REF!</f>
        <v>#REF!</v>
      </c>
      <c r="F41" s="74" t="e">
        <f>#REF!</f>
        <v>#REF!</v>
      </c>
      <c r="G41" s="74"/>
      <c r="H41" s="74"/>
      <c r="J41" s="85" t="e">
        <f t="shared" si="1"/>
        <v>#REF!</v>
      </c>
    </row>
    <row r="42" spans="1:10" ht="19.5" customHeight="1">
      <c r="A42" s="71">
        <v>138</v>
      </c>
      <c r="B42" s="77" t="s">
        <v>87</v>
      </c>
      <c r="C42" s="74" t="e">
        <f>#REF!</f>
        <v>#REF!</v>
      </c>
      <c r="D42" s="74" t="e">
        <f>#REF!</f>
        <v>#REF!</v>
      </c>
      <c r="E42" s="74" t="e">
        <f>#REF!</f>
        <v>#REF!</v>
      </c>
      <c r="F42" s="74" t="e">
        <f>#REF!</f>
        <v>#REF!</v>
      </c>
      <c r="G42" s="74"/>
      <c r="H42" s="74"/>
      <c r="J42" s="85" t="e">
        <f t="shared" si="1"/>
        <v>#REF!</v>
      </c>
    </row>
    <row r="43" spans="1:10" ht="19.5" customHeight="1">
      <c r="A43" s="71">
        <v>139</v>
      </c>
      <c r="B43" s="77" t="s">
        <v>88</v>
      </c>
      <c r="C43" s="74" t="e">
        <f>#REF!</f>
        <v>#REF!</v>
      </c>
      <c r="D43" s="74" t="e">
        <f>#REF!</f>
        <v>#REF!</v>
      </c>
      <c r="E43" s="74" t="e">
        <f>#REF!</f>
        <v>#REF!</v>
      </c>
      <c r="F43" s="74" t="e">
        <f>#REF!</f>
        <v>#REF!</v>
      </c>
      <c r="G43" s="74"/>
      <c r="H43" s="74"/>
      <c r="J43" s="85" t="e">
        <f t="shared" si="1"/>
        <v>#REF!</v>
      </c>
    </row>
    <row r="44" spans="1:10" ht="19.5" customHeight="1">
      <c r="A44" s="71">
        <v>140</v>
      </c>
      <c r="B44" s="77" t="s">
        <v>89</v>
      </c>
      <c r="C44" s="74" t="e">
        <f>#REF!</f>
        <v>#REF!</v>
      </c>
      <c r="D44" s="74" t="e">
        <f>#REF!</f>
        <v>#REF!</v>
      </c>
      <c r="E44" s="74" t="e">
        <f>#REF!</f>
        <v>#REF!</v>
      </c>
      <c r="F44" s="74" t="e">
        <f>#REF!</f>
        <v>#REF!</v>
      </c>
      <c r="G44" s="74"/>
      <c r="H44" s="74"/>
      <c r="J44" s="85" t="e">
        <f t="shared" si="1"/>
        <v>#REF!</v>
      </c>
    </row>
    <row r="45" spans="1:10" ht="19.5" customHeight="1">
      <c r="A45" s="71">
        <v>141</v>
      </c>
      <c r="B45" s="77" t="s">
        <v>90</v>
      </c>
      <c r="C45" s="74" t="e">
        <f>#REF!</f>
        <v>#REF!</v>
      </c>
      <c r="D45" s="74" t="e">
        <f>#REF!</f>
        <v>#REF!</v>
      </c>
      <c r="E45" s="74" t="e">
        <f>#REF!</f>
        <v>#REF!</v>
      </c>
      <c r="F45" s="74" t="e">
        <f>#REF!</f>
        <v>#REF!</v>
      </c>
      <c r="G45" s="74"/>
      <c r="H45" s="74"/>
      <c r="J45" s="85" t="e">
        <f t="shared" si="1"/>
        <v>#REF!</v>
      </c>
    </row>
    <row r="46" spans="1:10" ht="19.5" customHeight="1">
      <c r="A46" s="71">
        <v>142</v>
      </c>
      <c r="B46" s="77" t="s">
        <v>91</v>
      </c>
      <c r="C46" s="74" t="e">
        <f>#REF!</f>
        <v>#REF!</v>
      </c>
      <c r="D46" s="74" t="e">
        <f>#REF!</f>
        <v>#REF!</v>
      </c>
      <c r="E46" s="74" t="e">
        <f>#REF!</f>
        <v>#REF!</v>
      </c>
      <c r="F46" s="74" t="e">
        <f>#REF!</f>
        <v>#REF!</v>
      </c>
      <c r="G46" s="74"/>
      <c r="H46" s="74"/>
      <c r="J46" s="85" t="e">
        <f t="shared" si="1"/>
        <v>#REF!</v>
      </c>
    </row>
    <row r="47" spans="1:10" ht="19.5" customHeight="1">
      <c r="A47" s="71">
        <v>143</v>
      </c>
      <c r="B47" s="77" t="s">
        <v>92</v>
      </c>
      <c r="C47" s="74" t="e">
        <f>#REF!</f>
        <v>#REF!</v>
      </c>
      <c r="D47" s="74" t="e">
        <f>#REF!</f>
        <v>#REF!</v>
      </c>
      <c r="E47" s="74" t="e">
        <f>#REF!</f>
        <v>#REF!</v>
      </c>
      <c r="F47" s="74" t="e">
        <f>#REF!</f>
        <v>#REF!</v>
      </c>
      <c r="G47" s="74"/>
      <c r="H47" s="74"/>
      <c r="J47" s="85" t="e">
        <f t="shared" si="1"/>
        <v>#REF!</v>
      </c>
    </row>
    <row r="48" spans="1:10" ht="19.5" customHeight="1">
      <c r="A48" s="71">
        <v>144</v>
      </c>
      <c r="B48" s="77" t="s">
        <v>549</v>
      </c>
      <c r="C48" s="74" t="e">
        <f>#REF!</f>
        <v>#REF!</v>
      </c>
      <c r="D48" s="74" t="e">
        <f>#REF!</f>
        <v>#REF!</v>
      </c>
      <c r="E48" s="74" t="e">
        <f>#REF!</f>
        <v>#REF!</v>
      </c>
      <c r="F48" s="74" t="e">
        <f>#REF!</f>
        <v>#REF!</v>
      </c>
      <c r="G48" s="74"/>
      <c r="H48" s="74"/>
      <c r="J48" s="85" t="e">
        <f t="shared" si="1"/>
        <v>#REF!</v>
      </c>
    </row>
    <row r="49" spans="1:10" ht="19.5" customHeight="1">
      <c r="A49" s="71">
        <v>145</v>
      </c>
      <c r="B49" s="77" t="s">
        <v>93</v>
      </c>
      <c r="C49" s="74" t="e">
        <f>#REF!</f>
        <v>#REF!</v>
      </c>
      <c r="D49" s="74" t="e">
        <f>#REF!</f>
        <v>#REF!</v>
      </c>
      <c r="E49" s="74" t="e">
        <f>#REF!</f>
        <v>#REF!</v>
      </c>
      <c r="F49" s="74" t="e">
        <f>#REF!</f>
        <v>#REF!</v>
      </c>
      <c r="G49" s="74"/>
      <c r="H49" s="74"/>
      <c r="J49" s="85" t="e">
        <f t="shared" si="1"/>
        <v>#REF!</v>
      </c>
    </row>
    <row r="50" spans="1:10" ht="19.5" customHeight="1">
      <c r="A50" s="71">
        <v>146</v>
      </c>
      <c r="B50" s="84" t="s">
        <v>94</v>
      </c>
      <c r="C50" s="74" t="e">
        <f>#REF!</f>
        <v>#REF!</v>
      </c>
      <c r="D50" s="74" t="e">
        <f>#REF!</f>
        <v>#REF!</v>
      </c>
      <c r="E50" s="74" t="e">
        <f>#REF!</f>
        <v>#REF!</v>
      </c>
      <c r="F50" s="74" t="e">
        <f>#REF!</f>
        <v>#REF!</v>
      </c>
      <c r="G50" s="74"/>
      <c r="H50" s="74"/>
      <c r="J50" s="85" t="e">
        <f t="shared" si="1"/>
        <v>#REF!</v>
      </c>
    </row>
    <row r="51" spans="1:10" ht="19.5" customHeight="1">
      <c r="A51" s="71">
        <v>147</v>
      </c>
      <c r="B51" s="77" t="s">
        <v>557</v>
      </c>
      <c r="C51" s="74" t="e">
        <f>#REF!</f>
        <v>#REF!</v>
      </c>
      <c r="D51" s="74" t="e">
        <f>#REF!</f>
        <v>#REF!</v>
      </c>
      <c r="E51" s="74" t="e">
        <f>#REF!</f>
        <v>#REF!</v>
      </c>
      <c r="F51" s="74" t="e">
        <f>#REF!</f>
        <v>#REF!</v>
      </c>
      <c r="G51" s="74"/>
      <c r="H51" s="74"/>
      <c r="J51" s="85" t="e">
        <f t="shared" si="1"/>
        <v>#REF!</v>
      </c>
    </row>
    <row r="52" spans="1:10" ht="19.5" customHeight="1">
      <c r="A52" s="71">
        <v>148</v>
      </c>
      <c r="B52" s="84" t="s">
        <v>95</v>
      </c>
      <c r="C52" s="74" t="e">
        <f>#REF!</f>
        <v>#REF!</v>
      </c>
      <c r="D52" s="74" t="e">
        <f>#REF!</f>
        <v>#REF!</v>
      </c>
      <c r="E52" s="74" t="e">
        <f>#REF!</f>
        <v>#REF!</v>
      </c>
      <c r="F52" s="74" t="e">
        <f>#REF!</f>
        <v>#REF!</v>
      </c>
      <c r="G52" s="74"/>
      <c r="H52" s="74"/>
      <c r="J52" s="85" t="e">
        <f t="shared" si="1"/>
        <v>#REF!</v>
      </c>
    </row>
    <row r="53" spans="1:10" ht="19.5" customHeight="1">
      <c r="A53" s="71"/>
      <c r="B53" s="77"/>
      <c r="C53" s="74"/>
      <c r="D53" s="74"/>
      <c r="E53" s="74"/>
      <c r="F53" s="74"/>
      <c r="G53" s="74"/>
      <c r="H53" s="74"/>
      <c r="J53" s="85">
        <f t="shared" si="1"/>
        <v>0</v>
      </c>
    </row>
    <row r="54" spans="1:10" ht="19.5" customHeight="1">
      <c r="A54" s="71">
        <v>150</v>
      </c>
      <c r="B54" s="77" t="s">
        <v>96</v>
      </c>
      <c r="C54" s="74" t="e">
        <f>#REF!</f>
        <v>#REF!</v>
      </c>
      <c r="D54" s="74" t="e">
        <f>#REF!</f>
        <v>#REF!</v>
      </c>
      <c r="E54" s="74" t="e">
        <f>#REF!</f>
        <v>#REF!</v>
      </c>
      <c r="F54" s="74" t="e">
        <f>#REF!</f>
        <v>#REF!</v>
      </c>
      <c r="G54" s="74"/>
      <c r="H54" s="74"/>
      <c r="J54" s="85" t="e">
        <f t="shared" si="1"/>
        <v>#REF!</v>
      </c>
    </row>
    <row r="55" spans="1:10" ht="19.5" customHeight="1">
      <c r="A55" s="71">
        <v>151</v>
      </c>
      <c r="B55" s="77" t="s">
        <v>97</v>
      </c>
      <c r="C55" s="74" t="e">
        <f>#REF!</f>
        <v>#REF!</v>
      </c>
      <c r="D55" s="74" t="e">
        <f>#REF!</f>
        <v>#REF!</v>
      </c>
      <c r="E55" s="74" t="e">
        <f>#REF!</f>
        <v>#REF!</v>
      </c>
      <c r="F55" s="74" t="e">
        <f>#REF!</f>
        <v>#REF!</v>
      </c>
      <c r="G55" s="74"/>
      <c r="H55" s="74"/>
      <c r="J55" s="85" t="e">
        <f t="shared" si="1"/>
        <v>#REF!</v>
      </c>
    </row>
    <row r="56" spans="1:10" ht="19.5" customHeight="1">
      <c r="A56" s="71">
        <v>152</v>
      </c>
      <c r="B56" s="77" t="s">
        <v>98</v>
      </c>
      <c r="C56" s="74" t="e">
        <f>#REF!</f>
        <v>#REF!</v>
      </c>
      <c r="D56" s="74" t="e">
        <f>#REF!</f>
        <v>#REF!</v>
      </c>
      <c r="E56" s="74" t="e">
        <f>#REF!</f>
        <v>#REF!</v>
      </c>
      <c r="F56" s="74" t="e">
        <f>#REF!</f>
        <v>#REF!</v>
      </c>
      <c r="G56" s="74"/>
      <c r="H56" s="74"/>
      <c r="J56" s="85" t="e">
        <f t="shared" si="1"/>
        <v>#REF!</v>
      </c>
    </row>
    <row r="57" spans="1:10" ht="19.5" customHeight="1">
      <c r="A57" s="71">
        <v>153</v>
      </c>
      <c r="B57" s="77" t="s">
        <v>99</v>
      </c>
      <c r="C57" s="74" t="e">
        <f>#REF!</f>
        <v>#REF!</v>
      </c>
      <c r="D57" s="74" t="e">
        <f>#REF!</f>
        <v>#REF!</v>
      </c>
      <c r="E57" s="74" t="e">
        <f>#REF!</f>
        <v>#REF!</v>
      </c>
      <c r="F57" s="74" t="e">
        <f>#REF!</f>
        <v>#REF!</v>
      </c>
      <c r="G57" s="74"/>
      <c r="H57" s="74"/>
      <c r="J57" s="85" t="e">
        <f t="shared" si="1"/>
        <v>#REF!</v>
      </c>
    </row>
    <row r="58" spans="1:10" ht="19.5" customHeight="1">
      <c r="A58" s="71">
        <v>154</v>
      </c>
      <c r="B58" s="77" t="s">
        <v>100</v>
      </c>
      <c r="C58" s="74" t="e">
        <f>#REF!</f>
        <v>#REF!</v>
      </c>
      <c r="D58" s="74" t="e">
        <f>#REF!</f>
        <v>#REF!</v>
      </c>
      <c r="E58" s="74" t="e">
        <f>#REF!</f>
        <v>#REF!</v>
      </c>
      <c r="F58" s="74" t="e">
        <f>#REF!</f>
        <v>#REF!</v>
      </c>
      <c r="G58" s="74"/>
      <c r="H58" s="74"/>
      <c r="J58" s="85" t="e">
        <f t="shared" si="1"/>
        <v>#REF!</v>
      </c>
    </row>
    <row r="59" spans="1:10" ht="19.5" customHeight="1">
      <c r="A59" s="71">
        <v>155</v>
      </c>
      <c r="B59" s="77" t="s">
        <v>101</v>
      </c>
      <c r="C59" s="74" t="e">
        <f>#REF!</f>
        <v>#REF!</v>
      </c>
      <c r="D59" s="74" t="e">
        <f>#REF!</f>
        <v>#REF!</v>
      </c>
      <c r="E59" s="74" t="e">
        <f>#REF!</f>
        <v>#REF!</v>
      </c>
      <c r="F59" s="74" t="e">
        <f>#REF!</f>
        <v>#REF!</v>
      </c>
      <c r="G59" s="74"/>
      <c r="H59" s="74"/>
      <c r="J59" s="85" t="e">
        <f t="shared" si="1"/>
        <v>#REF!</v>
      </c>
    </row>
    <row r="60" spans="1:10" ht="19.5" customHeight="1">
      <c r="A60" s="71">
        <v>156</v>
      </c>
      <c r="B60" s="77" t="s">
        <v>102</v>
      </c>
      <c r="C60" s="74" t="e">
        <f>#REF!</f>
        <v>#REF!</v>
      </c>
      <c r="D60" s="74" t="e">
        <f>#REF!</f>
        <v>#REF!</v>
      </c>
      <c r="E60" s="74" t="e">
        <f>#REF!</f>
        <v>#REF!</v>
      </c>
      <c r="F60" s="74" t="e">
        <f>#REF!</f>
        <v>#REF!</v>
      </c>
      <c r="G60" s="74"/>
      <c r="H60" s="74"/>
      <c r="J60" s="85" t="e">
        <f t="shared" si="1"/>
        <v>#REF!</v>
      </c>
    </row>
    <row r="61" spans="1:10" ht="19.5" customHeight="1">
      <c r="A61" s="71">
        <v>157</v>
      </c>
      <c r="B61" s="77" t="s">
        <v>103</v>
      </c>
      <c r="C61" s="74" t="e">
        <f>#REF!</f>
        <v>#REF!</v>
      </c>
      <c r="D61" s="74" t="e">
        <f>#REF!</f>
        <v>#REF!</v>
      </c>
      <c r="E61" s="74" t="e">
        <f>#REF!</f>
        <v>#REF!</v>
      </c>
      <c r="F61" s="74" t="e">
        <f>#REF!</f>
        <v>#REF!</v>
      </c>
      <c r="G61" s="74"/>
      <c r="H61" s="74"/>
      <c r="J61" s="85" t="e">
        <f t="shared" si="1"/>
        <v>#REF!</v>
      </c>
    </row>
    <row r="62" spans="1:10" ht="19.5" customHeight="1">
      <c r="A62" s="71">
        <v>158</v>
      </c>
      <c r="B62" s="77" t="s">
        <v>104</v>
      </c>
      <c r="C62" s="74" t="e">
        <f>#REF!</f>
        <v>#REF!</v>
      </c>
      <c r="D62" s="74" t="e">
        <f>#REF!</f>
        <v>#REF!</v>
      </c>
      <c r="E62" s="74" t="e">
        <f>#REF!</f>
        <v>#REF!</v>
      </c>
      <c r="F62" s="74" t="e">
        <f>#REF!</f>
        <v>#REF!</v>
      </c>
      <c r="G62" s="74"/>
      <c r="H62" s="74"/>
      <c r="J62" s="85" t="e">
        <f t="shared" si="1"/>
        <v>#REF!</v>
      </c>
    </row>
    <row r="63" spans="1:10" ht="19.5" customHeight="1">
      <c r="A63" s="71">
        <v>159</v>
      </c>
      <c r="B63" s="77" t="s">
        <v>105</v>
      </c>
      <c r="C63" s="74" t="e">
        <f>#REF!</f>
        <v>#REF!</v>
      </c>
      <c r="D63" s="74" t="e">
        <f>#REF!</f>
        <v>#REF!</v>
      </c>
      <c r="E63" s="74" t="e">
        <f>#REF!</f>
        <v>#REF!</v>
      </c>
      <c r="F63" s="74" t="e">
        <f>#REF!</f>
        <v>#REF!</v>
      </c>
      <c r="G63" s="74"/>
      <c r="H63" s="74"/>
      <c r="J63" s="85" t="e">
        <f t="shared" si="1"/>
        <v>#REF!</v>
      </c>
    </row>
    <row r="64" spans="1:10" ht="19.5" customHeight="1">
      <c r="A64" s="71">
        <v>160</v>
      </c>
      <c r="B64" s="77" t="s">
        <v>106</v>
      </c>
      <c r="C64" s="74" t="e">
        <f>#REF!</f>
        <v>#REF!</v>
      </c>
      <c r="D64" s="74" t="e">
        <f>#REF!</f>
        <v>#REF!</v>
      </c>
      <c r="E64" s="74" t="e">
        <f>#REF!</f>
        <v>#REF!</v>
      </c>
      <c r="F64" s="74" t="e">
        <f>#REF!</f>
        <v>#REF!</v>
      </c>
      <c r="G64" s="74"/>
      <c r="H64" s="74" t="e">
        <f>#REF!</f>
        <v>#REF!</v>
      </c>
      <c r="J64" s="85" t="e">
        <f t="shared" si="1"/>
        <v>#REF!</v>
      </c>
    </row>
    <row r="65" spans="1:10" ht="19.5" customHeight="1">
      <c r="A65" s="71">
        <v>161</v>
      </c>
      <c r="B65" s="77" t="s">
        <v>107</v>
      </c>
      <c r="C65" s="74" t="e">
        <f>#REF!</f>
        <v>#REF!</v>
      </c>
      <c r="D65" s="74" t="e">
        <f>#REF!</f>
        <v>#REF!</v>
      </c>
      <c r="E65" s="74" t="e">
        <f>#REF!</f>
        <v>#REF!</v>
      </c>
      <c r="F65" s="74" t="e">
        <f>#REF!</f>
        <v>#REF!</v>
      </c>
      <c r="G65" s="74"/>
      <c r="H65" s="74" t="e">
        <f>#REF!</f>
        <v>#REF!</v>
      </c>
      <c r="J65" s="85" t="e">
        <f t="shared" si="1"/>
        <v>#REF!</v>
      </c>
    </row>
    <row r="66" spans="1:10" ht="19.5" customHeight="1">
      <c r="A66" s="71">
        <v>162</v>
      </c>
      <c r="B66" s="77" t="s">
        <v>108</v>
      </c>
      <c r="C66" s="74" t="e">
        <f>#REF!</f>
        <v>#REF!</v>
      </c>
      <c r="D66" s="74" t="e">
        <f>#REF!</f>
        <v>#REF!</v>
      </c>
      <c r="E66" s="74" t="e">
        <f>#REF!</f>
        <v>#REF!</v>
      </c>
      <c r="F66" s="74" t="e">
        <f>#REF!</f>
        <v>#REF!</v>
      </c>
      <c r="G66" s="74"/>
      <c r="H66" s="74" t="e">
        <f>#REF!</f>
        <v>#REF!</v>
      </c>
      <c r="J66" s="85" t="e">
        <f t="shared" si="1"/>
        <v>#REF!</v>
      </c>
    </row>
    <row r="67" spans="1:10" ht="19.5" customHeight="1">
      <c r="A67" s="71">
        <v>163</v>
      </c>
      <c r="B67" s="77" t="s">
        <v>109</v>
      </c>
      <c r="C67" s="74" t="e">
        <f>#REF!</f>
        <v>#REF!</v>
      </c>
      <c r="D67" s="74" t="e">
        <f>#REF!</f>
        <v>#REF!</v>
      </c>
      <c r="E67" s="74" t="e">
        <f>#REF!</f>
        <v>#REF!</v>
      </c>
      <c r="F67" s="74" t="e">
        <f>#REF!</f>
        <v>#REF!</v>
      </c>
      <c r="G67" s="74"/>
      <c r="H67" s="74" t="e">
        <f>#REF!</f>
        <v>#REF!</v>
      </c>
      <c r="J67" s="85" t="e">
        <f t="shared" si="1"/>
        <v>#REF!</v>
      </c>
    </row>
    <row r="68" spans="1:10" ht="19.5" customHeight="1">
      <c r="A68" s="71">
        <v>164</v>
      </c>
      <c r="B68" s="77" t="s">
        <v>110</v>
      </c>
      <c r="C68" s="74" t="e">
        <f>#REF!</f>
        <v>#REF!</v>
      </c>
      <c r="D68" s="74" t="e">
        <f>#REF!</f>
        <v>#REF!</v>
      </c>
      <c r="E68" s="74" t="e">
        <f>#REF!</f>
        <v>#REF!</v>
      </c>
      <c r="F68" s="74" t="e">
        <f>#REF!</f>
        <v>#REF!</v>
      </c>
      <c r="G68" s="74"/>
      <c r="H68" s="74" t="e">
        <f>#REF!</f>
        <v>#REF!</v>
      </c>
      <c r="J68" s="85" t="e">
        <f t="shared" si="1"/>
        <v>#REF!</v>
      </c>
    </row>
    <row r="69" spans="1:10" ht="19.5" customHeight="1">
      <c r="A69" s="71">
        <v>165</v>
      </c>
      <c r="B69" s="77" t="s">
        <v>205</v>
      </c>
      <c r="C69" s="74" t="e">
        <f>#REF!</f>
        <v>#REF!</v>
      </c>
      <c r="D69" s="74" t="e">
        <f>#REF!</f>
        <v>#REF!</v>
      </c>
      <c r="E69" s="74" t="e">
        <f>#REF!</f>
        <v>#REF!</v>
      </c>
      <c r="F69" s="74" t="e">
        <f>#REF!</f>
        <v>#REF!</v>
      </c>
      <c r="G69" s="74"/>
      <c r="H69" s="74" t="e">
        <f>#REF!</f>
        <v>#REF!</v>
      </c>
      <c r="J69" s="85" t="e">
        <f t="shared" si="1"/>
        <v>#REF!</v>
      </c>
    </row>
    <row r="70" spans="1:10" ht="19.5" customHeight="1">
      <c r="A70" s="71">
        <v>166</v>
      </c>
      <c r="B70" s="77" t="s">
        <v>213</v>
      </c>
      <c r="C70" s="74" t="e">
        <f>#REF!</f>
        <v>#REF!</v>
      </c>
      <c r="D70" s="74" t="e">
        <f>#REF!</f>
        <v>#REF!</v>
      </c>
      <c r="E70" s="74" t="e">
        <f>#REF!</f>
        <v>#REF!</v>
      </c>
      <c r="F70" s="74" t="e">
        <f>#REF!</f>
        <v>#REF!</v>
      </c>
      <c r="G70" s="74"/>
      <c r="H70" s="74" t="e">
        <f>#REF!</f>
        <v>#REF!</v>
      </c>
      <c r="J70" s="85" t="e">
        <f aca="true" t="shared" si="2" ref="J70:J95">SUM(C70:H70)</f>
        <v>#REF!</v>
      </c>
    </row>
    <row r="71" spans="1:10" ht="19.5" customHeight="1">
      <c r="A71" s="71">
        <v>175</v>
      </c>
      <c r="B71" s="77" t="s">
        <v>212</v>
      </c>
      <c r="C71" s="74" t="e">
        <f>#REF!</f>
        <v>#REF!</v>
      </c>
      <c r="D71" s="74" t="e">
        <f>#REF!</f>
        <v>#REF!</v>
      </c>
      <c r="E71" s="74" t="e">
        <f>#REF!</f>
        <v>#REF!</v>
      </c>
      <c r="F71" s="74" t="e">
        <f>#REF!</f>
        <v>#REF!</v>
      </c>
      <c r="G71" s="74"/>
      <c r="H71" s="74" t="e">
        <f>#REF!</f>
        <v>#REF!</v>
      </c>
      <c r="J71" s="85" t="e">
        <f t="shared" si="2"/>
        <v>#REF!</v>
      </c>
    </row>
    <row r="72" spans="1:10" ht="19.5" customHeight="1">
      <c r="A72" s="71">
        <v>218</v>
      </c>
      <c r="B72" s="77" t="s">
        <v>111</v>
      </c>
      <c r="C72" s="74" t="e">
        <f>#REF!</f>
        <v>#REF!</v>
      </c>
      <c r="D72" s="74" t="e">
        <f>#REF!</f>
        <v>#REF!</v>
      </c>
      <c r="E72" s="74" t="e">
        <f>#REF!</f>
        <v>#REF!</v>
      </c>
      <c r="F72" s="74" t="e">
        <f>#REF!</f>
        <v>#REF!</v>
      </c>
      <c r="G72" s="74"/>
      <c r="H72" s="74" t="e">
        <f>#REF!</f>
        <v>#REF!</v>
      </c>
      <c r="J72" s="85" t="e">
        <f t="shared" si="2"/>
        <v>#REF!</v>
      </c>
    </row>
    <row r="73" spans="1:10" ht="19.5" customHeight="1">
      <c r="A73" s="71">
        <v>219</v>
      </c>
      <c r="B73" s="77" t="s">
        <v>112</v>
      </c>
      <c r="C73" s="74" t="e">
        <f>#REF!</f>
        <v>#REF!</v>
      </c>
      <c r="D73" s="74" t="e">
        <f>#REF!</f>
        <v>#REF!</v>
      </c>
      <c r="E73" s="74" t="e">
        <f>#REF!</f>
        <v>#REF!</v>
      </c>
      <c r="F73" s="74" t="e">
        <f>#REF!</f>
        <v>#REF!</v>
      </c>
      <c r="G73" s="74"/>
      <c r="H73" s="74" t="e">
        <f>#REF!</f>
        <v>#REF!</v>
      </c>
      <c r="J73" s="85" t="e">
        <f t="shared" si="2"/>
        <v>#REF!</v>
      </c>
    </row>
    <row r="74" spans="1:10" ht="19.5" customHeight="1">
      <c r="A74" s="71">
        <v>220</v>
      </c>
      <c r="B74" s="77" t="s">
        <v>113</v>
      </c>
      <c r="C74" s="74" t="e">
        <f>#REF!</f>
        <v>#REF!</v>
      </c>
      <c r="D74" s="74" t="e">
        <f>#REF!</f>
        <v>#REF!</v>
      </c>
      <c r="E74" s="74" t="e">
        <f>#REF!</f>
        <v>#REF!</v>
      </c>
      <c r="F74" s="74" t="e">
        <f>#REF!</f>
        <v>#REF!</v>
      </c>
      <c r="G74" s="74"/>
      <c r="H74" s="74" t="e">
        <f>#REF!</f>
        <v>#REF!</v>
      </c>
      <c r="J74" s="85" t="e">
        <f t="shared" si="2"/>
        <v>#REF!</v>
      </c>
    </row>
    <row r="75" spans="1:10" ht="19.5" customHeight="1">
      <c r="A75" s="71">
        <v>221</v>
      </c>
      <c r="B75" s="77" t="s">
        <v>114</v>
      </c>
      <c r="C75" s="74" t="e">
        <f>#REF!</f>
        <v>#REF!</v>
      </c>
      <c r="D75" s="74" t="e">
        <f>#REF!</f>
        <v>#REF!</v>
      </c>
      <c r="E75" s="74" t="e">
        <f>#REF!</f>
        <v>#REF!</v>
      </c>
      <c r="F75" s="74" t="e">
        <f>#REF!</f>
        <v>#REF!</v>
      </c>
      <c r="G75" s="74"/>
      <c r="H75" s="74" t="e">
        <f>#REF!</f>
        <v>#REF!</v>
      </c>
      <c r="J75" s="85" t="e">
        <f t="shared" si="2"/>
        <v>#REF!</v>
      </c>
    </row>
    <row r="76" spans="1:10" ht="19.5" customHeight="1">
      <c r="A76" s="71">
        <v>237</v>
      </c>
      <c r="B76" s="77" t="s">
        <v>115</v>
      </c>
      <c r="C76" s="74" t="e">
        <f>#REF!</f>
        <v>#REF!</v>
      </c>
      <c r="D76" s="74" t="e">
        <f>#REF!</f>
        <v>#REF!</v>
      </c>
      <c r="E76" s="74" t="e">
        <f>#REF!</f>
        <v>#REF!</v>
      </c>
      <c r="F76" s="74" t="e">
        <f>#REF!</f>
        <v>#REF!</v>
      </c>
      <c r="G76" s="74"/>
      <c r="H76" s="74" t="e">
        <f>#REF!</f>
        <v>#REF!</v>
      </c>
      <c r="J76" s="85" t="e">
        <f t="shared" si="2"/>
        <v>#REF!</v>
      </c>
    </row>
    <row r="77" spans="1:10" ht="19.5" customHeight="1">
      <c r="A77" s="71">
        <v>238</v>
      </c>
      <c r="B77" s="77" t="s">
        <v>116</v>
      </c>
      <c r="C77" s="74" t="e">
        <f>#REF!</f>
        <v>#REF!</v>
      </c>
      <c r="D77" s="74" t="e">
        <f>#REF!</f>
        <v>#REF!</v>
      </c>
      <c r="E77" s="74" t="e">
        <f>#REF!</f>
        <v>#REF!</v>
      </c>
      <c r="F77" s="74" t="e">
        <f>#REF!</f>
        <v>#REF!</v>
      </c>
      <c r="G77" s="74"/>
      <c r="H77" s="74"/>
      <c r="J77" s="85" t="e">
        <f t="shared" si="2"/>
        <v>#REF!</v>
      </c>
    </row>
    <row r="78" spans="1:10" ht="19.5" customHeight="1">
      <c r="A78" s="71">
        <v>239</v>
      </c>
      <c r="B78" s="77" t="s">
        <v>117</v>
      </c>
      <c r="C78" s="74" t="e">
        <f>#REF!</f>
        <v>#REF!</v>
      </c>
      <c r="D78" s="74" t="e">
        <f>#REF!</f>
        <v>#REF!</v>
      </c>
      <c r="E78" s="74" t="e">
        <f>#REF!</f>
        <v>#REF!</v>
      </c>
      <c r="F78" s="74" t="e">
        <f>#REF!</f>
        <v>#REF!</v>
      </c>
      <c r="G78" s="74"/>
      <c r="H78" s="74"/>
      <c r="J78" s="85" t="e">
        <f t="shared" si="2"/>
        <v>#REF!</v>
      </c>
    </row>
    <row r="79" spans="1:10" ht="19.5" customHeight="1">
      <c r="A79" s="71">
        <v>240</v>
      </c>
      <c r="B79" s="77" t="s">
        <v>12</v>
      </c>
      <c r="C79" s="74" t="e">
        <f>#REF!</f>
        <v>#REF!</v>
      </c>
      <c r="D79" s="74" t="e">
        <f>#REF!</f>
        <v>#REF!</v>
      </c>
      <c r="E79" s="74" t="e">
        <f>#REF!</f>
        <v>#REF!</v>
      </c>
      <c r="F79" s="74" t="e">
        <f>#REF!</f>
        <v>#REF!</v>
      </c>
      <c r="G79" s="74"/>
      <c r="H79" s="74"/>
      <c r="J79" s="85" t="e">
        <f t="shared" si="2"/>
        <v>#REF!</v>
      </c>
    </row>
    <row r="80" spans="1:10" ht="19.5" customHeight="1">
      <c r="A80" s="71">
        <v>241</v>
      </c>
      <c r="B80" s="77" t="s">
        <v>118</v>
      </c>
      <c r="C80" s="74" t="e">
        <f>#REF!</f>
        <v>#REF!</v>
      </c>
      <c r="D80" s="74" t="e">
        <f>#REF!</f>
        <v>#REF!</v>
      </c>
      <c r="E80" s="74" t="e">
        <f>#REF!</f>
        <v>#REF!</v>
      </c>
      <c r="F80" s="74" t="e">
        <f>#REF!</f>
        <v>#REF!</v>
      </c>
      <c r="G80" s="74"/>
      <c r="H80" s="74" t="e">
        <f>#REF!</f>
        <v>#REF!</v>
      </c>
      <c r="J80" s="85" t="e">
        <f t="shared" si="2"/>
        <v>#REF!</v>
      </c>
    </row>
    <row r="81" spans="1:10" ht="19.5" customHeight="1">
      <c r="A81" s="71">
        <v>242</v>
      </c>
      <c r="B81" s="77" t="s">
        <v>119</v>
      </c>
      <c r="C81" s="74" t="e">
        <f>#REF!</f>
        <v>#REF!</v>
      </c>
      <c r="D81" s="74" t="e">
        <f>#REF!</f>
        <v>#REF!</v>
      </c>
      <c r="E81" s="74" t="e">
        <f>#REF!</f>
        <v>#REF!</v>
      </c>
      <c r="F81" s="74" t="e">
        <f>#REF!</f>
        <v>#REF!</v>
      </c>
      <c r="G81" s="74"/>
      <c r="H81" s="74"/>
      <c r="J81" s="85" t="e">
        <f t="shared" si="2"/>
        <v>#REF!</v>
      </c>
    </row>
    <row r="82" spans="1:10" ht="19.5" customHeight="1">
      <c r="A82" s="71">
        <v>243</v>
      </c>
      <c r="B82" s="77" t="s">
        <v>120</v>
      </c>
      <c r="C82" s="74" t="e">
        <f>#REF!</f>
        <v>#REF!</v>
      </c>
      <c r="D82" s="74" t="e">
        <f>#REF!</f>
        <v>#REF!</v>
      </c>
      <c r="E82" s="74" t="e">
        <f>#REF!</f>
        <v>#REF!</v>
      </c>
      <c r="F82" s="74" t="e">
        <f>#REF!</f>
        <v>#REF!</v>
      </c>
      <c r="G82" s="74"/>
      <c r="H82" s="74" t="e">
        <f>#REF!</f>
        <v>#REF!</v>
      </c>
      <c r="J82" s="85" t="e">
        <f t="shared" si="2"/>
        <v>#REF!</v>
      </c>
    </row>
    <row r="83" spans="1:10" ht="19.5" customHeight="1">
      <c r="A83" s="71">
        <v>244</v>
      </c>
      <c r="B83" s="77" t="s">
        <v>121</v>
      </c>
      <c r="C83" s="74" t="e">
        <f>#REF!</f>
        <v>#REF!</v>
      </c>
      <c r="D83" s="74" t="e">
        <f>#REF!</f>
        <v>#REF!</v>
      </c>
      <c r="E83" s="74" t="e">
        <f>#REF!</f>
        <v>#REF!</v>
      </c>
      <c r="F83" s="74" t="e">
        <f>#REF!</f>
        <v>#REF!</v>
      </c>
      <c r="G83" s="74"/>
      <c r="H83" s="74"/>
      <c r="J83" s="85" t="e">
        <f t="shared" si="2"/>
        <v>#REF!</v>
      </c>
    </row>
    <row r="84" spans="1:10" ht="19.5" customHeight="1">
      <c r="A84" s="71">
        <v>245</v>
      </c>
      <c r="B84" s="77" t="s">
        <v>122</v>
      </c>
      <c r="C84" s="74" t="e">
        <f>#REF!</f>
        <v>#REF!</v>
      </c>
      <c r="D84" s="74" t="e">
        <f>#REF!</f>
        <v>#REF!</v>
      </c>
      <c r="E84" s="74" t="e">
        <f>#REF!</f>
        <v>#REF!</v>
      </c>
      <c r="F84" s="74" t="e">
        <f>#REF!</f>
        <v>#REF!</v>
      </c>
      <c r="G84" s="74"/>
      <c r="H84" s="74"/>
      <c r="J84" s="85" t="e">
        <f t="shared" si="2"/>
        <v>#REF!</v>
      </c>
    </row>
    <row r="85" spans="1:10" ht="19.5" customHeight="1">
      <c r="A85" s="71">
        <v>246</v>
      </c>
      <c r="B85" s="77" t="s">
        <v>123</v>
      </c>
      <c r="C85" s="74" t="e">
        <f>#REF!</f>
        <v>#REF!</v>
      </c>
      <c r="D85" s="74" t="e">
        <f>#REF!</f>
        <v>#REF!</v>
      </c>
      <c r="E85" s="74" t="e">
        <f>#REF!</f>
        <v>#REF!</v>
      </c>
      <c r="F85" s="74" t="e">
        <f>#REF!</f>
        <v>#REF!</v>
      </c>
      <c r="G85" s="74"/>
      <c r="H85" s="74" t="e">
        <f>#REF!</f>
        <v>#REF!</v>
      </c>
      <c r="J85" s="85" t="e">
        <f t="shared" si="2"/>
        <v>#REF!</v>
      </c>
    </row>
    <row r="86" spans="1:10" ht="19.5" customHeight="1">
      <c r="A86" s="71">
        <v>247</v>
      </c>
      <c r="B86" s="77" t="s">
        <v>124</v>
      </c>
      <c r="C86" s="74" t="e">
        <f>#REF!</f>
        <v>#REF!</v>
      </c>
      <c r="D86" s="74" t="e">
        <f>#REF!</f>
        <v>#REF!</v>
      </c>
      <c r="E86" s="74" t="e">
        <f>#REF!</f>
        <v>#REF!</v>
      </c>
      <c r="F86" s="74" t="e">
        <f>#REF!</f>
        <v>#REF!</v>
      </c>
      <c r="G86" s="74"/>
      <c r="H86" s="74"/>
      <c r="J86" s="85" t="e">
        <f t="shared" si="2"/>
        <v>#REF!</v>
      </c>
    </row>
    <row r="87" spans="1:10" ht="19.5" customHeight="1">
      <c r="A87" s="71">
        <v>248</v>
      </c>
      <c r="B87" s="77" t="s">
        <v>125</v>
      </c>
      <c r="C87" s="74" t="e">
        <f>#REF!</f>
        <v>#REF!</v>
      </c>
      <c r="D87" s="74" t="e">
        <f>#REF!</f>
        <v>#REF!</v>
      </c>
      <c r="E87" s="74" t="e">
        <f>#REF!</f>
        <v>#REF!</v>
      </c>
      <c r="F87" s="74" t="e">
        <f>#REF!</f>
        <v>#REF!</v>
      </c>
      <c r="G87" s="74"/>
      <c r="H87" s="74"/>
      <c r="J87" s="85" t="e">
        <f t="shared" si="2"/>
        <v>#REF!</v>
      </c>
    </row>
    <row r="88" spans="1:10" ht="19.5" customHeight="1">
      <c r="A88" s="71">
        <v>301</v>
      </c>
      <c r="B88" s="77" t="s">
        <v>126</v>
      </c>
      <c r="C88" s="74" t="e">
        <f>#REF!</f>
        <v>#REF!</v>
      </c>
      <c r="D88" s="74" t="e">
        <f>#REF!</f>
        <v>#REF!</v>
      </c>
      <c r="E88" s="74" t="e">
        <f>#REF!</f>
        <v>#REF!</v>
      </c>
      <c r="F88" s="74" t="e">
        <f>#REF!</f>
        <v>#REF!</v>
      </c>
      <c r="G88" s="74"/>
      <c r="H88" s="74"/>
      <c r="J88" s="85" t="e">
        <f t="shared" si="2"/>
        <v>#REF!</v>
      </c>
    </row>
    <row r="89" spans="1:10" ht="19.5" customHeight="1">
      <c r="A89" s="71">
        <v>302</v>
      </c>
      <c r="B89" s="77" t="s">
        <v>127</v>
      </c>
      <c r="C89" s="74" t="e">
        <f>#REF!</f>
        <v>#REF!</v>
      </c>
      <c r="D89" s="74" t="e">
        <f>#REF!</f>
        <v>#REF!</v>
      </c>
      <c r="E89" s="74" t="e">
        <f>#REF!</f>
        <v>#REF!</v>
      </c>
      <c r="F89" s="74" t="e">
        <f>#REF!</f>
        <v>#REF!</v>
      </c>
      <c r="G89" s="74"/>
      <c r="H89" s="74"/>
      <c r="J89" s="85" t="e">
        <f t="shared" si="2"/>
        <v>#REF!</v>
      </c>
    </row>
    <row r="90" spans="1:10" ht="19.5" customHeight="1">
      <c r="A90" s="71">
        <v>303</v>
      </c>
      <c r="B90" s="77" t="s">
        <v>128</v>
      </c>
      <c r="C90" s="74" t="e">
        <f>#REF!</f>
        <v>#REF!</v>
      </c>
      <c r="D90" s="74" t="e">
        <f>#REF!</f>
        <v>#REF!</v>
      </c>
      <c r="E90" s="74" t="e">
        <f>#REF!</f>
        <v>#REF!</v>
      </c>
      <c r="F90" s="74" t="e">
        <f>#REF!</f>
        <v>#REF!</v>
      </c>
      <c r="G90" s="74"/>
      <c r="H90" s="74"/>
      <c r="J90" s="85" t="e">
        <f t="shared" si="2"/>
        <v>#REF!</v>
      </c>
    </row>
    <row r="91" spans="1:10" ht="19.5" customHeight="1">
      <c r="A91" s="71">
        <v>304</v>
      </c>
      <c r="B91" s="77" t="s">
        <v>129</v>
      </c>
      <c r="C91" s="74" t="e">
        <f>#REF!</f>
        <v>#REF!</v>
      </c>
      <c r="D91" s="74" t="e">
        <f>#REF!</f>
        <v>#REF!</v>
      </c>
      <c r="E91" s="74" t="e">
        <f>#REF!</f>
        <v>#REF!</v>
      </c>
      <c r="F91" s="74" t="e">
        <f>#REF!</f>
        <v>#REF!</v>
      </c>
      <c r="G91" s="74"/>
      <c r="H91" s="74"/>
      <c r="J91" s="85" t="e">
        <f t="shared" si="2"/>
        <v>#REF!</v>
      </c>
    </row>
    <row r="92" spans="1:10" ht="19.5" customHeight="1">
      <c r="A92" s="71">
        <v>305</v>
      </c>
      <c r="B92" s="77" t="s">
        <v>130</v>
      </c>
      <c r="C92" s="74" t="e">
        <f>#REF!</f>
        <v>#REF!</v>
      </c>
      <c r="D92" s="74" t="e">
        <f>#REF!</f>
        <v>#REF!</v>
      </c>
      <c r="E92" s="74" t="e">
        <f>#REF!</f>
        <v>#REF!</v>
      </c>
      <c r="F92" s="74" t="e">
        <f>#REF!</f>
        <v>#REF!</v>
      </c>
      <c r="G92" s="74"/>
      <c r="H92" s="74"/>
      <c r="J92" s="85" t="e">
        <f t="shared" si="2"/>
        <v>#REF!</v>
      </c>
    </row>
    <row r="93" spans="1:10" ht="19.5" customHeight="1">
      <c r="A93" s="71">
        <v>306</v>
      </c>
      <c r="B93" s="77" t="s">
        <v>131</v>
      </c>
      <c r="C93" s="74" t="e">
        <f>#REF!</f>
        <v>#REF!</v>
      </c>
      <c r="D93" s="74" t="e">
        <f>#REF!</f>
        <v>#REF!</v>
      </c>
      <c r="E93" s="74" t="e">
        <f>#REF!</f>
        <v>#REF!</v>
      </c>
      <c r="F93" s="74" t="e">
        <f>#REF!</f>
        <v>#REF!</v>
      </c>
      <c r="G93" s="74"/>
      <c r="H93" s="74"/>
      <c r="J93" s="85" t="e">
        <f t="shared" si="2"/>
        <v>#REF!</v>
      </c>
    </row>
    <row r="94" spans="1:10" ht="19.5" customHeight="1">
      <c r="A94" s="71">
        <v>307</v>
      </c>
      <c r="B94" s="77" t="s">
        <v>132</v>
      </c>
      <c r="C94" s="74" t="e">
        <f>#REF!</f>
        <v>#REF!</v>
      </c>
      <c r="D94" s="74" t="e">
        <f>#REF!</f>
        <v>#REF!</v>
      </c>
      <c r="E94" s="74" t="e">
        <f>#REF!</f>
        <v>#REF!</v>
      </c>
      <c r="F94" s="74" t="e">
        <f>#REF!</f>
        <v>#REF!</v>
      </c>
      <c r="G94" s="74"/>
      <c r="H94" s="74"/>
      <c r="J94" s="88" t="e">
        <f t="shared" si="2"/>
        <v>#REF!</v>
      </c>
    </row>
    <row r="95" spans="1:10" ht="19.5" customHeight="1">
      <c r="A95" s="72"/>
      <c r="B95" s="74"/>
      <c r="C95" s="74" t="e">
        <f aca="true" t="shared" si="3" ref="C95:H95">SUM(C5:C94)</f>
        <v>#REF!</v>
      </c>
      <c r="D95" s="74" t="e">
        <f t="shared" si="3"/>
        <v>#REF!</v>
      </c>
      <c r="E95" s="74" t="e">
        <f t="shared" si="3"/>
        <v>#REF!</v>
      </c>
      <c r="F95" s="74" t="e">
        <f t="shared" si="3"/>
        <v>#REF!</v>
      </c>
      <c r="G95" s="74" t="e">
        <f t="shared" si="3"/>
        <v>#REF!</v>
      </c>
      <c r="H95" s="74" t="e">
        <f t="shared" si="3"/>
        <v>#REF!</v>
      </c>
      <c r="J95" s="89" t="e">
        <f t="shared" si="2"/>
        <v>#REF!</v>
      </c>
    </row>
  </sheetData>
  <sheetProtection sheet="1" objects="1" scenarios="1"/>
  <hyperlinks>
    <hyperlink ref="A1" location="共通項目!A1" display="共通項目!A1"/>
  </hyperlinks>
  <printOptions/>
  <pageMargins left="0.75" right="0.75" top="1" bottom="1" header="0.512" footer="0.512"/>
  <pageSetup horizontalDpi="300" verticalDpi="300" orientation="portrait" paperSize="9" scale="60"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3">
    <tabColor theme="6" tint="0.5999900102615356"/>
  </sheetPr>
  <dimension ref="A1:AF55"/>
  <sheetViews>
    <sheetView showGridLines="0" showZeros="0" zoomScaleSheetLayoutView="10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316</v>
      </c>
      <c r="AE2" s="117">
        <v>1</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1019</v>
      </c>
      <c r="U3" s="350"/>
      <c r="V3" s="350"/>
      <c r="W3" s="119"/>
      <c r="X3" s="362" t="s">
        <v>317</v>
      </c>
      <c r="Y3" s="363"/>
      <c r="Z3" s="364"/>
      <c r="AA3" s="339" t="s">
        <v>1020</v>
      </c>
      <c r="AB3" s="350"/>
      <c r="AC3" s="340"/>
      <c r="AD3" s="339" t="s">
        <v>1021</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321</v>
      </c>
      <c r="C5" s="370"/>
      <c r="D5" s="370"/>
      <c r="E5" s="116"/>
      <c r="F5" s="116"/>
      <c r="G5" s="116"/>
      <c r="H5" s="374" t="s">
        <v>297</v>
      </c>
      <c r="I5" s="374"/>
      <c r="J5" s="366">
        <f>D19+P19+J19+V19</f>
        <v>24900</v>
      </c>
      <c r="K5" s="366"/>
      <c r="L5" s="375">
        <f>F19+L19+R19+X19+AD19</f>
        <v>9350</v>
      </c>
      <c r="M5" s="375"/>
      <c r="N5" s="123"/>
      <c r="O5" s="116" t="s">
        <v>298</v>
      </c>
      <c r="P5" s="366">
        <f>E19+K19+Q19+W19+AC19</f>
        <v>0</v>
      </c>
      <c r="Q5" s="366"/>
      <c r="R5" s="375">
        <f>G19+M19+S19+Y19+AE19</f>
        <v>0</v>
      </c>
      <c r="S5" s="375"/>
      <c r="T5" s="123"/>
      <c r="U5" s="374" t="s">
        <v>369</v>
      </c>
      <c r="V5" s="374"/>
      <c r="W5" s="356">
        <f>P5+P20+P35+R5+R20+R35</f>
        <v>0</v>
      </c>
      <c r="X5" s="356"/>
      <c r="Y5" s="356"/>
      <c r="Z5" s="356"/>
      <c r="AA5" s="124" t="s">
        <v>296</v>
      </c>
      <c r="AB5" s="116"/>
      <c r="AC5" s="117"/>
      <c r="AD5" s="117"/>
      <c r="AE5" s="117"/>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346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54"/>
      <c r="AA7" s="337" t="s">
        <v>1016</v>
      </c>
      <c r="AB7" s="337" t="s">
        <v>1015</v>
      </c>
      <c r="AC7" s="338"/>
      <c r="AD7" s="337" t="s">
        <v>987</v>
      </c>
      <c r="AE7" s="365"/>
      <c r="AF7" s="177"/>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55"/>
      <c r="AA8" s="352"/>
      <c r="AB8" s="131" t="s">
        <v>297</v>
      </c>
      <c r="AC8" s="132" t="s">
        <v>667</v>
      </c>
      <c r="AD8" s="131" t="s">
        <v>297</v>
      </c>
      <c r="AE8" s="178" t="s">
        <v>667</v>
      </c>
      <c r="AF8" s="177"/>
    </row>
    <row r="9" spans="2:32" s="133" customFormat="1" ht="15" customHeight="1">
      <c r="B9" s="134" t="s">
        <v>320</v>
      </c>
      <c r="C9" s="135"/>
      <c r="D9" s="136"/>
      <c r="E9" s="138"/>
      <c r="F9" s="139"/>
      <c r="G9" s="137"/>
      <c r="H9" s="134" t="s">
        <v>0</v>
      </c>
      <c r="I9" s="135" t="s">
        <v>324</v>
      </c>
      <c r="J9" s="136">
        <v>1450</v>
      </c>
      <c r="K9" s="138"/>
      <c r="L9" s="139">
        <v>2050</v>
      </c>
      <c r="M9" s="138"/>
      <c r="N9" s="134" t="s">
        <v>0</v>
      </c>
      <c r="O9" s="135" t="s">
        <v>325</v>
      </c>
      <c r="P9" s="136">
        <v>950</v>
      </c>
      <c r="Q9" s="138"/>
      <c r="R9" s="139"/>
      <c r="S9" s="136"/>
      <c r="T9" s="134" t="s">
        <v>0</v>
      </c>
      <c r="U9" s="135" t="s">
        <v>1025</v>
      </c>
      <c r="V9" s="136">
        <v>3050</v>
      </c>
      <c r="W9" s="138"/>
      <c r="X9" s="139"/>
      <c r="Y9" s="136"/>
      <c r="Z9" s="134" t="s">
        <v>0</v>
      </c>
      <c r="AA9" s="181" t="s">
        <v>326</v>
      </c>
      <c r="AB9" s="139"/>
      <c r="AC9" s="136"/>
      <c r="AD9" s="139">
        <v>3200</v>
      </c>
      <c r="AE9" s="179"/>
      <c r="AF9" s="182"/>
    </row>
    <row r="10" spans="2:32" s="133" customFormat="1" ht="15" customHeight="1">
      <c r="B10" s="142" t="s">
        <v>306</v>
      </c>
      <c r="C10" s="143" t="s">
        <v>1299</v>
      </c>
      <c r="D10" s="144" t="s">
        <v>1302</v>
      </c>
      <c r="E10" s="146"/>
      <c r="F10" s="147"/>
      <c r="G10" s="145"/>
      <c r="H10" s="142" t="s">
        <v>306</v>
      </c>
      <c r="I10" s="143" t="s">
        <v>1022</v>
      </c>
      <c r="J10" s="144">
        <v>2850</v>
      </c>
      <c r="K10" s="146"/>
      <c r="L10" s="147">
        <v>2100</v>
      </c>
      <c r="M10" s="146"/>
      <c r="N10" s="142" t="s">
        <v>306</v>
      </c>
      <c r="O10" s="143"/>
      <c r="P10" s="144"/>
      <c r="Q10" s="146"/>
      <c r="R10" s="147"/>
      <c r="S10" s="144"/>
      <c r="T10" s="142" t="s">
        <v>306</v>
      </c>
      <c r="U10" s="148" t="s">
        <v>1024</v>
      </c>
      <c r="V10" s="144">
        <v>3800</v>
      </c>
      <c r="W10" s="146"/>
      <c r="X10" s="147"/>
      <c r="Y10" s="144"/>
      <c r="Z10" s="142" t="s">
        <v>306</v>
      </c>
      <c r="AA10" s="185" t="s">
        <v>327</v>
      </c>
      <c r="AB10" s="147"/>
      <c r="AC10" s="144"/>
      <c r="AD10" s="147">
        <v>2000</v>
      </c>
      <c r="AE10" s="183"/>
      <c r="AF10" s="182"/>
    </row>
    <row r="11" spans="2:32" s="133" customFormat="1" ht="15" customHeight="1">
      <c r="B11" s="142" t="s">
        <v>307</v>
      </c>
      <c r="C11" s="143" t="s">
        <v>1465</v>
      </c>
      <c r="D11" s="144">
        <v>6450</v>
      </c>
      <c r="E11" s="146"/>
      <c r="F11" s="147"/>
      <c r="G11" s="145"/>
      <c r="H11" s="142" t="s">
        <v>307</v>
      </c>
      <c r="I11" s="143" t="s">
        <v>632</v>
      </c>
      <c r="J11" s="144">
        <v>700</v>
      </c>
      <c r="K11" s="146"/>
      <c r="L11" s="147"/>
      <c r="M11" s="146"/>
      <c r="N11" s="142" t="s">
        <v>307</v>
      </c>
      <c r="O11" s="143" t="s">
        <v>328</v>
      </c>
      <c r="P11" s="144">
        <v>500</v>
      </c>
      <c r="Q11" s="146"/>
      <c r="R11" s="147"/>
      <c r="S11" s="144"/>
      <c r="T11" s="142" t="s">
        <v>307</v>
      </c>
      <c r="U11" s="143"/>
      <c r="V11" s="144"/>
      <c r="W11" s="146"/>
      <c r="X11" s="147"/>
      <c r="Y11" s="144"/>
      <c r="Z11" s="142" t="s">
        <v>307</v>
      </c>
      <c r="AA11" s="185"/>
      <c r="AB11" s="147"/>
      <c r="AC11" s="144"/>
      <c r="AD11" s="147"/>
      <c r="AE11" s="183"/>
      <c r="AF11" s="182"/>
    </row>
    <row r="12" spans="2:32" s="133" customFormat="1" ht="15" customHeight="1">
      <c r="B12" s="142" t="s">
        <v>308</v>
      </c>
      <c r="C12" s="143"/>
      <c r="D12" s="144"/>
      <c r="E12" s="146"/>
      <c r="F12" s="147"/>
      <c r="G12" s="145"/>
      <c r="H12" s="142" t="s">
        <v>308</v>
      </c>
      <c r="I12" s="148" t="s">
        <v>1556</v>
      </c>
      <c r="J12" s="144">
        <v>700</v>
      </c>
      <c r="K12" s="146"/>
      <c r="L12" s="147"/>
      <c r="M12" s="146"/>
      <c r="N12" s="142" t="s">
        <v>308</v>
      </c>
      <c r="O12" s="143" t="s">
        <v>329</v>
      </c>
      <c r="P12" s="144">
        <v>750</v>
      </c>
      <c r="Q12" s="146"/>
      <c r="R12" s="147"/>
      <c r="S12" s="144"/>
      <c r="T12" s="142" t="s">
        <v>308</v>
      </c>
      <c r="U12" s="143"/>
      <c r="V12" s="144"/>
      <c r="W12" s="146"/>
      <c r="X12" s="147"/>
      <c r="Y12" s="144"/>
      <c r="Z12" s="142" t="s">
        <v>308</v>
      </c>
      <c r="AA12" s="185"/>
      <c r="AB12" s="147"/>
      <c r="AC12" s="144"/>
      <c r="AD12" s="147"/>
      <c r="AE12" s="183"/>
      <c r="AF12" s="182"/>
    </row>
    <row r="13" spans="2:32" s="133" customFormat="1" ht="15" customHeight="1">
      <c r="B13" s="142" t="s">
        <v>309</v>
      </c>
      <c r="C13" s="143"/>
      <c r="D13" s="144"/>
      <c r="E13" s="152"/>
      <c r="F13" s="147"/>
      <c r="G13" s="145"/>
      <c r="H13" s="142" t="s">
        <v>309</v>
      </c>
      <c r="I13" s="143"/>
      <c r="J13" s="144"/>
      <c r="K13" s="152"/>
      <c r="L13" s="147"/>
      <c r="M13" s="152"/>
      <c r="N13" s="142" t="s">
        <v>309</v>
      </c>
      <c r="O13" s="143" t="s">
        <v>1023</v>
      </c>
      <c r="P13" s="144">
        <v>3700</v>
      </c>
      <c r="Q13" s="152"/>
      <c r="R13" s="147"/>
      <c r="S13" s="151"/>
      <c r="T13" s="142" t="s">
        <v>309</v>
      </c>
      <c r="U13" s="143"/>
      <c r="V13" s="144"/>
      <c r="W13" s="152"/>
      <c r="X13" s="147"/>
      <c r="Y13" s="151"/>
      <c r="Z13" s="142" t="s">
        <v>309</v>
      </c>
      <c r="AA13" s="185"/>
      <c r="AB13" s="147"/>
      <c r="AC13" s="151"/>
      <c r="AD13" s="147"/>
      <c r="AE13" s="186"/>
      <c r="AF13" s="182"/>
    </row>
    <row r="14" spans="2:32" s="133" customFormat="1" ht="15" customHeight="1">
      <c r="B14" s="142" t="s">
        <v>312</v>
      </c>
      <c r="C14" s="143" t="s">
        <v>1345</v>
      </c>
      <c r="D14" s="144"/>
      <c r="E14" s="146"/>
      <c r="F14" s="147"/>
      <c r="G14" s="145"/>
      <c r="H14" s="142" t="s">
        <v>312</v>
      </c>
      <c r="I14" s="143"/>
      <c r="J14" s="144"/>
      <c r="K14" s="146"/>
      <c r="L14" s="147"/>
      <c r="M14" s="146"/>
      <c r="N14" s="142" t="s">
        <v>312</v>
      </c>
      <c r="O14" s="143"/>
      <c r="P14" s="144"/>
      <c r="Q14" s="146"/>
      <c r="R14" s="147"/>
      <c r="S14" s="144"/>
      <c r="T14" s="142" t="s">
        <v>312</v>
      </c>
      <c r="U14" s="143"/>
      <c r="V14" s="144"/>
      <c r="W14" s="146"/>
      <c r="X14" s="147"/>
      <c r="Y14" s="144"/>
      <c r="Z14" s="142" t="s">
        <v>312</v>
      </c>
      <c r="AA14" s="185"/>
      <c r="AB14" s="147"/>
      <c r="AC14" s="144"/>
      <c r="AD14" s="147"/>
      <c r="AE14" s="183"/>
      <c r="AF14" s="182"/>
    </row>
    <row r="15" spans="2:32" s="133" customFormat="1" ht="15" customHeight="1">
      <c r="B15" s="142" t="s">
        <v>313</v>
      </c>
      <c r="C15" s="143"/>
      <c r="D15" s="144"/>
      <c r="E15" s="146"/>
      <c r="F15" s="147"/>
      <c r="G15" s="154"/>
      <c r="H15" s="142" t="s">
        <v>313</v>
      </c>
      <c r="I15" s="143"/>
      <c r="J15" s="144"/>
      <c r="K15" s="146"/>
      <c r="L15" s="147"/>
      <c r="M15" s="146"/>
      <c r="N15" s="142" t="s">
        <v>313</v>
      </c>
      <c r="O15" s="143"/>
      <c r="P15" s="144"/>
      <c r="Q15" s="146"/>
      <c r="R15" s="147"/>
      <c r="S15" s="144"/>
      <c r="T15" s="142" t="s">
        <v>313</v>
      </c>
      <c r="U15" s="143"/>
      <c r="V15" s="144"/>
      <c r="W15" s="146"/>
      <c r="X15" s="147"/>
      <c r="Y15" s="144"/>
      <c r="Z15" s="142" t="s">
        <v>313</v>
      </c>
      <c r="AA15" s="143"/>
      <c r="AB15" s="144"/>
      <c r="AC15" s="144"/>
      <c r="AD15" s="147"/>
      <c r="AE15" s="183"/>
      <c r="AF15" s="182"/>
    </row>
    <row r="16" spans="2:32" s="133" customFormat="1" ht="15" customHeight="1">
      <c r="B16" s="155" t="s">
        <v>652</v>
      </c>
      <c r="C16" s="156"/>
      <c r="D16" s="157"/>
      <c r="E16" s="160"/>
      <c r="F16" s="158"/>
      <c r="G16" s="159"/>
      <c r="H16" s="155" t="s">
        <v>652</v>
      </c>
      <c r="I16" s="156"/>
      <c r="J16" s="157"/>
      <c r="K16" s="160"/>
      <c r="L16" s="158"/>
      <c r="M16" s="160"/>
      <c r="N16" s="155" t="s">
        <v>652</v>
      </c>
      <c r="O16" s="156"/>
      <c r="P16" s="157"/>
      <c r="Q16" s="160"/>
      <c r="R16" s="158"/>
      <c r="S16" s="157"/>
      <c r="T16" s="155" t="s">
        <v>652</v>
      </c>
      <c r="U16" s="156"/>
      <c r="V16" s="157"/>
      <c r="W16" s="160"/>
      <c r="X16" s="158"/>
      <c r="Y16" s="157"/>
      <c r="Z16" s="155" t="s">
        <v>652</v>
      </c>
      <c r="AA16" s="156"/>
      <c r="AB16" s="157"/>
      <c r="AC16" s="157"/>
      <c r="AD16" s="158"/>
      <c r="AE16" s="207"/>
      <c r="AF16" s="182"/>
    </row>
    <row r="17" spans="2:32" s="133" customFormat="1" ht="15" customHeight="1">
      <c r="B17" s="331"/>
      <c r="C17" s="332"/>
      <c r="D17" s="332"/>
      <c r="E17" s="332"/>
      <c r="F17" s="332"/>
      <c r="G17" s="333"/>
      <c r="H17" s="331"/>
      <c r="I17" s="332"/>
      <c r="J17" s="332"/>
      <c r="K17" s="332"/>
      <c r="L17" s="332"/>
      <c r="M17" s="333"/>
      <c r="N17" s="331"/>
      <c r="O17" s="332"/>
      <c r="P17" s="332"/>
      <c r="Q17" s="332"/>
      <c r="R17" s="332"/>
      <c r="S17" s="333"/>
      <c r="T17" s="331"/>
      <c r="U17" s="332"/>
      <c r="V17" s="332"/>
      <c r="W17" s="332"/>
      <c r="X17" s="332"/>
      <c r="Y17" s="333"/>
      <c r="Z17" s="331"/>
      <c r="AA17" s="332"/>
      <c r="AB17" s="332"/>
      <c r="AC17" s="332"/>
      <c r="AD17" s="332"/>
      <c r="AE17" s="333"/>
      <c r="AF17" s="182"/>
    </row>
    <row r="18" spans="2:32" s="133" customFormat="1" ht="15" customHeight="1">
      <c r="B18" s="334"/>
      <c r="C18" s="335"/>
      <c r="D18" s="335"/>
      <c r="E18" s="335"/>
      <c r="F18" s="335"/>
      <c r="G18" s="336"/>
      <c r="H18" s="334"/>
      <c r="I18" s="335"/>
      <c r="J18" s="335"/>
      <c r="K18" s="335"/>
      <c r="L18" s="335"/>
      <c r="M18" s="336"/>
      <c r="N18" s="334"/>
      <c r="O18" s="335"/>
      <c r="P18" s="335"/>
      <c r="Q18" s="335"/>
      <c r="R18" s="335"/>
      <c r="S18" s="336"/>
      <c r="T18" s="334"/>
      <c r="U18" s="335"/>
      <c r="V18" s="335"/>
      <c r="W18" s="335"/>
      <c r="X18" s="335"/>
      <c r="Y18" s="336"/>
      <c r="Z18" s="334"/>
      <c r="AA18" s="335"/>
      <c r="AB18" s="335"/>
      <c r="AC18" s="335"/>
      <c r="AD18" s="335"/>
      <c r="AE18" s="336"/>
      <c r="AF18" s="182"/>
    </row>
    <row r="19" spans="1:32" s="133" customFormat="1" ht="13.5" customHeight="1">
      <c r="A19" s="169"/>
      <c r="B19" s="170"/>
      <c r="C19" s="171" t="s">
        <v>986</v>
      </c>
      <c r="D19" s="172">
        <f>SUM(D9:D18)</f>
        <v>6450</v>
      </c>
      <c r="E19" s="172">
        <f>SUM(E9:E18)</f>
        <v>0</v>
      </c>
      <c r="F19" s="172">
        <f>SUM(F9:F18)</f>
        <v>0</v>
      </c>
      <c r="G19" s="173">
        <f>SUM(G9:G18)</f>
        <v>0</v>
      </c>
      <c r="H19" s="170"/>
      <c r="I19" s="171" t="s">
        <v>986</v>
      </c>
      <c r="J19" s="172">
        <f>SUM(J9:J18)</f>
        <v>5700</v>
      </c>
      <c r="K19" s="172">
        <f>SUM(K9:K18)</f>
        <v>0</v>
      </c>
      <c r="L19" s="172">
        <f>SUM(L9:L18)</f>
        <v>4150</v>
      </c>
      <c r="M19" s="172">
        <f>SUM(M9:M18)</f>
        <v>0</v>
      </c>
      <c r="N19" s="170"/>
      <c r="O19" s="171" t="s">
        <v>986</v>
      </c>
      <c r="P19" s="172">
        <f>SUM(P9:P18)</f>
        <v>5900</v>
      </c>
      <c r="Q19" s="172">
        <f>SUM(Q9:Q18)</f>
        <v>0</v>
      </c>
      <c r="R19" s="172">
        <f>SUM(R9:R18)</f>
        <v>0</v>
      </c>
      <c r="S19" s="172">
        <f>SUM(S9:S18)</f>
        <v>0</v>
      </c>
      <c r="T19" s="170"/>
      <c r="U19" s="171" t="s">
        <v>986</v>
      </c>
      <c r="V19" s="172">
        <f>SUM(V9:V18)</f>
        <v>6850</v>
      </c>
      <c r="W19" s="172">
        <f>SUM(W9:W18)</f>
        <v>0</v>
      </c>
      <c r="X19" s="172">
        <f>SUM(X9:X18)</f>
        <v>0</v>
      </c>
      <c r="Y19" s="172">
        <f>SUM(Y9:Y18)</f>
        <v>0</v>
      </c>
      <c r="Z19" s="170"/>
      <c r="AA19" s="171" t="s">
        <v>986</v>
      </c>
      <c r="AB19" s="172">
        <f>SUM(AB9:AB18)</f>
        <v>0</v>
      </c>
      <c r="AC19" s="172">
        <f>SUM(AC9:AC18)</f>
        <v>0</v>
      </c>
      <c r="AD19" s="172">
        <f>SUM(AD9:AD18)</f>
        <v>5200</v>
      </c>
      <c r="AE19" s="190">
        <f>SUM(AE9:AE18)</f>
        <v>0</v>
      </c>
      <c r="AF19" s="182"/>
    </row>
    <row r="20" spans="1:32" ht="18" customHeight="1">
      <c r="A20" s="110"/>
      <c r="B20" s="368" t="s">
        <v>322</v>
      </c>
      <c r="C20" s="368"/>
      <c r="D20" s="368"/>
      <c r="E20" s="116"/>
      <c r="F20" s="116"/>
      <c r="G20" s="116"/>
      <c r="H20" s="369" t="s">
        <v>297</v>
      </c>
      <c r="I20" s="369"/>
      <c r="J20" s="379">
        <f>D34+J34+P34+V34</f>
        <v>11350</v>
      </c>
      <c r="K20" s="379"/>
      <c r="L20" s="380">
        <f>F34+L34+R34+X34+AD34</f>
        <v>4650</v>
      </c>
      <c r="M20" s="380"/>
      <c r="N20" s="120"/>
      <c r="O20" s="175" t="s">
        <v>298</v>
      </c>
      <c r="P20" s="379">
        <f>E34+K34+Q34+W34+AC34</f>
        <v>0</v>
      </c>
      <c r="Q20" s="379"/>
      <c r="R20" s="380">
        <f>G34+M34+S34+Y34+AE34</f>
        <v>0</v>
      </c>
      <c r="S20" s="380"/>
      <c r="T20" s="120"/>
      <c r="U20" s="120"/>
      <c r="V20" s="120"/>
      <c r="W20" s="120"/>
      <c r="X20" s="120"/>
      <c r="Y20" s="120"/>
      <c r="Z20" s="209"/>
      <c r="AA20" s="209"/>
      <c r="AB20" s="175"/>
      <c r="AC20" s="117"/>
      <c r="AD20" s="117"/>
      <c r="AE20" s="117"/>
      <c r="AF20" s="120"/>
    </row>
    <row r="21" spans="2:32" ht="15" customHeight="1">
      <c r="B21" s="357" t="s">
        <v>299</v>
      </c>
      <c r="C21" s="358"/>
      <c r="D21" s="358"/>
      <c r="E21" s="358"/>
      <c r="F21" s="358"/>
      <c r="G21" s="359"/>
      <c r="H21" s="357" t="s">
        <v>300</v>
      </c>
      <c r="I21" s="358"/>
      <c r="J21" s="358"/>
      <c r="K21" s="358"/>
      <c r="L21" s="358"/>
      <c r="M21" s="359"/>
      <c r="N21" s="357" t="s">
        <v>301</v>
      </c>
      <c r="O21" s="358"/>
      <c r="P21" s="358"/>
      <c r="Q21" s="358"/>
      <c r="R21" s="358"/>
      <c r="S21" s="359"/>
      <c r="T21" s="371" t="s">
        <v>302</v>
      </c>
      <c r="U21" s="372"/>
      <c r="V21" s="372"/>
      <c r="W21" s="372"/>
      <c r="X21" s="372"/>
      <c r="Y21" s="373"/>
      <c r="Z21" s="357" t="s">
        <v>346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54"/>
      <c r="AA22" s="337" t="s">
        <v>1016</v>
      </c>
      <c r="AB22" s="337" t="s">
        <v>1015</v>
      </c>
      <c r="AC22" s="338"/>
      <c r="AD22" s="337" t="s">
        <v>987</v>
      </c>
      <c r="AE22" s="365"/>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55"/>
      <c r="AA23" s="352"/>
      <c r="AB23" s="131" t="s">
        <v>297</v>
      </c>
      <c r="AC23" s="132" t="s">
        <v>667</v>
      </c>
      <c r="AD23" s="131" t="s">
        <v>297</v>
      </c>
      <c r="AE23" s="178" t="s">
        <v>667</v>
      </c>
      <c r="AF23" s="177"/>
    </row>
    <row r="24" spans="2:32" s="133" customFormat="1" ht="15" customHeight="1">
      <c r="B24" s="134" t="s">
        <v>661</v>
      </c>
      <c r="C24" s="135" t="s">
        <v>1300</v>
      </c>
      <c r="D24" s="136" t="s">
        <v>1301</v>
      </c>
      <c r="E24" s="138"/>
      <c r="F24" s="139"/>
      <c r="G24" s="138"/>
      <c r="H24" s="134" t="s">
        <v>661</v>
      </c>
      <c r="I24" s="135" t="s">
        <v>1554</v>
      </c>
      <c r="J24" s="136">
        <v>1800</v>
      </c>
      <c r="K24" s="138"/>
      <c r="L24" s="139"/>
      <c r="M24" s="136"/>
      <c r="N24" s="134" t="s">
        <v>661</v>
      </c>
      <c r="O24" s="135" t="s">
        <v>1028</v>
      </c>
      <c r="P24" s="136">
        <v>800</v>
      </c>
      <c r="Q24" s="138"/>
      <c r="R24" s="139"/>
      <c r="S24" s="136"/>
      <c r="T24" s="134" t="s">
        <v>661</v>
      </c>
      <c r="U24" s="135" t="s">
        <v>331</v>
      </c>
      <c r="V24" s="136">
        <v>2100</v>
      </c>
      <c r="W24" s="138"/>
      <c r="X24" s="139"/>
      <c r="Y24" s="136"/>
      <c r="Z24" s="134" t="s">
        <v>661</v>
      </c>
      <c r="AA24" s="143" t="s">
        <v>1441</v>
      </c>
      <c r="AB24" s="144" t="s">
        <v>1439</v>
      </c>
      <c r="AC24" s="136"/>
      <c r="AD24" s="139"/>
      <c r="AE24" s="179"/>
      <c r="AF24" s="182"/>
    </row>
    <row r="25" spans="2:32" s="133" customFormat="1" ht="15" customHeight="1">
      <c r="B25" s="142" t="s">
        <v>306</v>
      </c>
      <c r="C25" s="143"/>
      <c r="D25" s="144"/>
      <c r="E25" s="146"/>
      <c r="F25" s="147"/>
      <c r="G25" s="146"/>
      <c r="H25" s="142" t="s">
        <v>306</v>
      </c>
      <c r="I25" s="143" t="s">
        <v>1555</v>
      </c>
      <c r="J25" s="144">
        <v>1400</v>
      </c>
      <c r="K25" s="146"/>
      <c r="L25" s="147"/>
      <c r="M25" s="144"/>
      <c r="N25" s="142" t="s">
        <v>306</v>
      </c>
      <c r="O25" s="143" t="s">
        <v>330</v>
      </c>
      <c r="P25" s="144">
        <v>550</v>
      </c>
      <c r="Q25" s="146"/>
      <c r="R25" s="147"/>
      <c r="S25" s="144"/>
      <c r="T25" s="142" t="s">
        <v>306</v>
      </c>
      <c r="U25" s="148" t="s">
        <v>662</v>
      </c>
      <c r="V25" s="144">
        <v>1700</v>
      </c>
      <c r="W25" s="146"/>
      <c r="X25" s="147"/>
      <c r="Y25" s="144"/>
      <c r="Z25" s="142" t="s">
        <v>306</v>
      </c>
      <c r="AA25" s="185" t="s">
        <v>330</v>
      </c>
      <c r="AB25" s="147"/>
      <c r="AC25" s="144"/>
      <c r="AD25" s="147">
        <v>3200</v>
      </c>
      <c r="AE25" s="183"/>
      <c r="AF25" s="182"/>
    </row>
    <row r="26" spans="2:32" s="133" customFormat="1" ht="15" customHeight="1">
      <c r="B26" s="142" t="s">
        <v>307</v>
      </c>
      <c r="C26" s="143" t="s">
        <v>1028</v>
      </c>
      <c r="D26" s="144">
        <v>1200</v>
      </c>
      <c r="E26" s="146"/>
      <c r="F26" s="147">
        <v>550</v>
      </c>
      <c r="G26" s="146"/>
      <c r="H26" s="142" t="s">
        <v>307</v>
      </c>
      <c r="I26" s="143" t="s">
        <v>1028</v>
      </c>
      <c r="J26" s="144">
        <v>700</v>
      </c>
      <c r="K26" s="146"/>
      <c r="L26" s="147"/>
      <c r="M26" s="144"/>
      <c r="N26" s="142" t="s">
        <v>307</v>
      </c>
      <c r="O26" s="143" t="s">
        <v>1027</v>
      </c>
      <c r="P26" s="144">
        <v>950</v>
      </c>
      <c r="Q26" s="146"/>
      <c r="R26" s="147"/>
      <c r="S26" s="144"/>
      <c r="T26" s="142" t="s">
        <v>307</v>
      </c>
      <c r="U26" s="143" t="s">
        <v>660</v>
      </c>
      <c r="V26" s="255" t="s">
        <v>666</v>
      </c>
      <c r="W26" s="146"/>
      <c r="X26" s="147"/>
      <c r="Y26" s="144"/>
      <c r="Z26" s="142" t="s">
        <v>307</v>
      </c>
      <c r="AA26" s="185"/>
      <c r="AB26" s="147"/>
      <c r="AC26" s="144"/>
      <c r="AD26" s="283"/>
      <c r="AE26" s="287"/>
      <c r="AF26" s="182"/>
    </row>
    <row r="27" spans="2:32" s="133" customFormat="1" ht="15" customHeight="1">
      <c r="B27" s="142" t="s">
        <v>308</v>
      </c>
      <c r="C27" s="143" t="s">
        <v>1029</v>
      </c>
      <c r="D27" s="144" t="s">
        <v>1551</v>
      </c>
      <c r="E27" s="146"/>
      <c r="F27" s="147"/>
      <c r="G27" s="146"/>
      <c r="H27" s="142" t="s">
        <v>308</v>
      </c>
      <c r="I27" s="148"/>
      <c r="J27" s="144"/>
      <c r="K27" s="146"/>
      <c r="L27" s="147"/>
      <c r="M27" s="144"/>
      <c r="N27" s="142" t="s">
        <v>308</v>
      </c>
      <c r="O27" s="143"/>
      <c r="P27" s="144"/>
      <c r="Q27" s="146"/>
      <c r="R27" s="147"/>
      <c r="S27" s="144"/>
      <c r="T27" s="142" t="s">
        <v>308</v>
      </c>
      <c r="U27" s="143" t="s">
        <v>1026</v>
      </c>
      <c r="V27" s="144">
        <v>150</v>
      </c>
      <c r="W27" s="146"/>
      <c r="X27" s="147"/>
      <c r="Y27" s="144"/>
      <c r="Z27" s="142" t="s">
        <v>308</v>
      </c>
      <c r="AA27" s="185" t="s">
        <v>1424</v>
      </c>
      <c r="AB27" s="147"/>
      <c r="AC27" s="144"/>
      <c r="AD27" s="147">
        <v>900</v>
      </c>
      <c r="AE27" s="183"/>
      <c r="AF27" s="182"/>
    </row>
    <row r="28" spans="2:32" s="133" customFormat="1" ht="15" customHeight="1">
      <c r="B28" s="142" t="s">
        <v>309</v>
      </c>
      <c r="C28" s="143"/>
      <c r="D28" s="144"/>
      <c r="E28" s="152"/>
      <c r="F28" s="147"/>
      <c r="G28" s="152"/>
      <c r="H28" s="142" t="s">
        <v>309</v>
      </c>
      <c r="I28" s="143" t="s">
        <v>1441</v>
      </c>
      <c r="J28" s="144" t="s">
        <v>1439</v>
      </c>
      <c r="K28" s="152"/>
      <c r="L28" s="147"/>
      <c r="M28" s="151"/>
      <c r="N28" s="142" t="s">
        <v>309</v>
      </c>
      <c r="O28" s="143"/>
      <c r="P28" s="144"/>
      <c r="Q28" s="152"/>
      <c r="R28" s="147"/>
      <c r="S28" s="151"/>
      <c r="T28" s="142" t="s">
        <v>309</v>
      </c>
      <c r="U28" s="143"/>
      <c r="V28" s="144"/>
      <c r="W28" s="152"/>
      <c r="X28" s="147"/>
      <c r="Y28" s="151"/>
      <c r="Z28" s="142" t="s">
        <v>309</v>
      </c>
      <c r="AA28" s="185"/>
      <c r="AB28" s="283"/>
      <c r="AC28" s="284"/>
      <c r="AD28" s="283"/>
      <c r="AE28" s="285"/>
      <c r="AF28" s="182"/>
    </row>
    <row r="29" spans="2:32" s="133" customFormat="1" ht="15" customHeight="1">
      <c r="B29" s="142" t="s">
        <v>312</v>
      </c>
      <c r="C29" s="143"/>
      <c r="D29" s="144"/>
      <c r="E29" s="146"/>
      <c r="F29" s="147"/>
      <c r="G29" s="146"/>
      <c r="H29" s="142" t="s">
        <v>312</v>
      </c>
      <c r="I29" s="143"/>
      <c r="J29" s="144"/>
      <c r="K29" s="146"/>
      <c r="L29" s="147"/>
      <c r="M29" s="144"/>
      <c r="N29" s="142" t="s">
        <v>312</v>
      </c>
      <c r="O29" s="143"/>
      <c r="P29" s="144"/>
      <c r="Q29" s="146"/>
      <c r="R29" s="147"/>
      <c r="S29" s="144"/>
      <c r="T29" s="142" t="s">
        <v>312</v>
      </c>
      <c r="U29" s="143"/>
      <c r="V29" s="144"/>
      <c r="W29" s="146"/>
      <c r="X29" s="147"/>
      <c r="Y29" s="144"/>
      <c r="Z29" s="142" t="s">
        <v>312</v>
      </c>
      <c r="AA29" s="185"/>
      <c r="AB29" s="283"/>
      <c r="AC29" s="286"/>
      <c r="AD29" s="283"/>
      <c r="AE29" s="287"/>
      <c r="AF29" s="182"/>
    </row>
    <row r="30" spans="2:32" s="133" customFormat="1" ht="15" customHeight="1">
      <c r="B30" s="142" t="s">
        <v>313</v>
      </c>
      <c r="C30" s="143"/>
      <c r="D30" s="144"/>
      <c r="E30" s="146"/>
      <c r="F30" s="147"/>
      <c r="G30" s="146"/>
      <c r="H30" s="142" t="s">
        <v>313</v>
      </c>
      <c r="I30" s="143"/>
      <c r="J30" s="144"/>
      <c r="K30" s="146"/>
      <c r="L30" s="147"/>
      <c r="M30" s="144"/>
      <c r="N30" s="142" t="s">
        <v>313</v>
      </c>
      <c r="O30" s="143"/>
      <c r="P30" s="144"/>
      <c r="Q30" s="146"/>
      <c r="R30" s="147"/>
      <c r="S30" s="144"/>
      <c r="T30" s="142" t="s">
        <v>313</v>
      </c>
      <c r="U30" s="143"/>
      <c r="V30" s="144"/>
      <c r="W30" s="146"/>
      <c r="X30" s="147"/>
      <c r="Y30" s="144"/>
      <c r="Z30" s="142" t="s">
        <v>313</v>
      </c>
      <c r="AA30" s="143"/>
      <c r="AB30" s="286"/>
      <c r="AC30" s="286"/>
      <c r="AD30" s="283"/>
      <c r="AE30" s="287"/>
      <c r="AF30" s="182"/>
    </row>
    <row r="31" spans="2:32" s="133" customFormat="1" ht="15" customHeight="1">
      <c r="B31" s="155" t="s">
        <v>663</v>
      </c>
      <c r="C31" s="156"/>
      <c r="D31" s="157"/>
      <c r="E31" s="160"/>
      <c r="F31" s="158"/>
      <c r="G31" s="160"/>
      <c r="H31" s="155" t="s">
        <v>663</v>
      </c>
      <c r="I31" s="156"/>
      <c r="J31" s="157"/>
      <c r="K31" s="160"/>
      <c r="L31" s="158"/>
      <c r="M31" s="157"/>
      <c r="N31" s="155" t="s">
        <v>663</v>
      </c>
      <c r="O31" s="156"/>
      <c r="P31" s="157"/>
      <c r="Q31" s="160"/>
      <c r="R31" s="158"/>
      <c r="S31" s="157"/>
      <c r="T31" s="155" t="s">
        <v>663</v>
      </c>
      <c r="U31" s="156"/>
      <c r="V31" s="157"/>
      <c r="W31" s="160"/>
      <c r="X31" s="158"/>
      <c r="Y31" s="157"/>
      <c r="Z31" s="155" t="s">
        <v>663</v>
      </c>
      <c r="AA31" s="156"/>
      <c r="AB31" s="288"/>
      <c r="AC31" s="288"/>
      <c r="AD31" s="289"/>
      <c r="AE31" s="290"/>
      <c r="AF31" s="182"/>
    </row>
    <row r="32" spans="2:32" s="133" customFormat="1" ht="15" customHeight="1">
      <c r="B32" s="331"/>
      <c r="C32" s="332"/>
      <c r="D32" s="332"/>
      <c r="E32" s="332"/>
      <c r="F32" s="332"/>
      <c r="G32" s="333"/>
      <c r="H32" s="331"/>
      <c r="I32" s="332"/>
      <c r="J32" s="332"/>
      <c r="K32" s="332"/>
      <c r="L32" s="332"/>
      <c r="M32" s="333"/>
      <c r="N32" s="331"/>
      <c r="O32" s="332"/>
      <c r="P32" s="332"/>
      <c r="Q32" s="332"/>
      <c r="R32" s="332"/>
      <c r="S32" s="333"/>
      <c r="T32" s="331"/>
      <c r="U32" s="332"/>
      <c r="V32" s="332"/>
      <c r="W32" s="332"/>
      <c r="X32" s="332"/>
      <c r="Y32" s="333"/>
      <c r="Z32" s="331"/>
      <c r="AA32" s="332"/>
      <c r="AB32" s="332"/>
      <c r="AC32" s="332"/>
      <c r="AD32" s="332"/>
      <c r="AE32" s="333"/>
      <c r="AF32" s="182"/>
    </row>
    <row r="33" spans="2:32" s="133" customFormat="1" ht="15" customHeight="1">
      <c r="B33" s="334"/>
      <c r="C33" s="335"/>
      <c r="D33" s="335"/>
      <c r="E33" s="335"/>
      <c r="F33" s="335"/>
      <c r="G33" s="336"/>
      <c r="H33" s="334"/>
      <c r="I33" s="335"/>
      <c r="J33" s="335"/>
      <c r="K33" s="335"/>
      <c r="L33" s="335"/>
      <c r="M33" s="336"/>
      <c r="N33" s="334"/>
      <c r="O33" s="335"/>
      <c r="P33" s="335"/>
      <c r="Q33" s="335"/>
      <c r="R33" s="335"/>
      <c r="S33" s="336"/>
      <c r="T33" s="334"/>
      <c r="U33" s="335"/>
      <c r="V33" s="335"/>
      <c r="W33" s="335"/>
      <c r="X33" s="335"/>
      <c r="Y33" s="336"/>
      <c r="Z33" s="334"/>
      <c r="AA33" s="335"/>
      <c r="AB33" s="335"/>
      <c r="AC33" s="335"/>
      <c r="AD33" s="335"/>
      <c r="AE33" s="336"/>
      <c r="AF33" s="182"/>
    </row>
    <row r="34" spans="1:32" s="133" customFormat="1" ht="13.5" customHeight="1">
      <c r="A34" s="169"/>
      <c r="B34" s="170"/>
      <c r="C34" s="171" t="s">
        <v>986</v>
      </c>
      <c r="D34" s="172">
        <f>SUM(D24:D33)</f>
        <v>1200</v>
      </c>
      <c r="E34" s="172">
        <f>SUM(E24:E33)</f>
        <v>0</v>
      </c>
      <c r="F34" s="172">
        <f>SUM(F24:F33)</f>
        <v>550</v>
      </c>
      <c r="G34" s="172">
        <f>SUM(G24:G33)</f>
        <v>0</v>
      </c>
      <c r="H34" s="170"/>
      <c r="I34" s="171" t="s">
        <v>986</v>
      </c>
      <c r="J34" s="172">
        <f>SUM(J24:J33)</f>
        <v>3900</v>
      </c>
      <c r="K34" s="172">
        <f>SUM(K24:K33)</f>
        <v>0</v>
      </c>
      <c r="L34" s="172">
        <f>SUM(L24:L33)</f>
        <v>0</v>
      </c>
      <c r="M34" s="172">
        <f>SUM(M24:M33)</f>
        <v>0</v>
      </c>
      <c r="N34" s="170"/>
      <c r="O34" s="171" t="s">
        <v>986</v>
      </c>
      <c r="P34" s="172">
        <f>SUM(P24:P33)</f>
        <v>2300</v>
      </c>
      <c r="Q34" s="172">
        <f>SUM(Q24:Q33)</f>
        <v>0</v>
      </c>
      <c r="R34" s="172">
        <f>SUM(R24:R33)</f>
        <v>0</v>
      </c>
      <c r="S34" s="172">
        <f>SUM(S24:S33)</f>
        <v>0</v>
      </c>
      <c r="T34" s="170"/>
      <c r="U34" s="171" t="s">
        <v>986</v>
      </c>
      <c r="V34" s="172">
        <f>SUM(V24:V33)</f>
        <v>3950</v>
      </c>
      <c r="W34" s="172">
        <f>SUM(W24:W33)</f>
        <v>0</v>
      </c>
      <c r="X34" s="172">
        <f>SUM(X24:X33)</f>
        <v>0</v>
      </c>
      <c r="Y34" s="172">
        <f>SUM(Y24:Y33)</f>
        <v>0</v>
      </c>
      <c r="Z34" s="170"/>
      <c r="AA34" s="171" t="s">
        <v>986</v>
      </c>
      <c r="AB34" s="172">
        <f>SUM(AB24:AB33)</f>
        <v>0</v>
      </c>
      <c r="AC34" s="172">
        <f>SUM(AC24:AC33)</f>
        <v>0</v>
      </c>
      <c r="AD34" s="172">
        <f>SUM(AD24:AD33)</f>
        <v>4100</v>
      </c>
      <c r="AE34" s="190">
        <f>SUM(AE24:AE33)</f>
        <v>0</v>
      </c>
      <c r="AF34" s="182"/>
    </row>
    <row r="35" spans="2:31" ht="18" customHeight="1">
      <c r="B35" s="381" t="s">
        <v>323</v>
      </c>
      <c r="C35" s="381"/>
      <c r="D35" s="381"/>
      <c r="E35" s="116"/>
      <c r="F35" s="116"/>
      <c r="G35" s="116"/>
      <c r="H35" s="369" t="s">
        <v>297</v>
      </c>
      <c r="I35" s="369"/>
      <c r="J35" s="379">
        <f>D49+J49+P49+V49</f>
        <v>23600</v>
      </c>
      <c r="K35" s="379"/>
      <c r="L35" s="380">
        <f>F49+L49+R49+X49+AD49</f>
        <v>12500</v>
      </c>
      <c r="M35" s="380"/>
      <c r="N35" s="120"/>
      <c r="O35" s="175" t="s">
        <v>298</v>
      </c>
      <c r="P35" s="379">
        <f>E49+K49+Q49+W49+AC49</f>
        <v>0</v>
      </c>
      <c r="Q35" s="379"/>
      <c r="R35" s="380">
        <f>G49+M49+S49+Y49+AE49</f>
        <v>0</v>
      </c>
      <c r="S35" s="380"/>
      <c r="T35" s="120"/>
      <c r="U35" s="120"/>
      <c r="V35" s="120"/>
      <c r="W35" s="120"/>
      <c r="X35" s="209"/>
      <c r="Y35" s="209"/>
      <c r="Z35" s="229"/>
      <c r="AA35" s="209"/>
      <c r="AB35" s="175"/>
      <c r="AC35" s="117"/>
      <c r="AD35" s="117"/>
      <c r="AE35" s="117"/>
    </row>
    <row r="36" spans="2:32" ht="15" customHeight="1">
      <c r="B36" s="357" t="s">
        <v>299</v>
      </c>
      <c r="C36" s="358"/>
      <c r="D36" s="358"/>
      <c r="E36" s="358"/>
      <c r="F36" s="358"/>
      <c r="G36" s="359"/>
      <c r="H36" s="357" t="s">
        <v>300</v>
      </c>
      <c r="I36" s="358"/>
      <c r="J36" s="358"/>
      <c r="K36" s="358"/>
      <c r="L36" s="358"/>
      <c r="M36" s="359"/>
      <c r="N36" s="357" t="s">
        <v>301</v>
      </c>
      <c r="O36" s="358"/>
      <c r="P36" s="358"/>
      <c r="Q36" s="358"/>
      <c r="R36" s="358"/>
      <c r="S36" s="359"/>
      <c r="T36" s="357" t="s">
        <v>302</v>
      </c>
      <c r="U36" s="358"/>
      <c r="V36" s="358"/>
      <c r="W36" s="358"/>
      <c r="X36" s="358"/>
      <c r="Y36" s="359"/>
      <c r="Z36" s="357" t="s">
        <v>346</v>
      </c>
      <c r="AA36" s="358"/>
      <c r="AB36" s="358"/>
      <c r="AC36" s="358"/>
      <c r="AD36" s="358"/>
      <c r="AE36" s="359"/>
      <c r="AF36" s="127"/>
    </row>
    <row r="37" spans="2:32" s="128" customFormat="1" ht="15" customHeight="1">
      <c r="B37" s="354"/>
      <c r="C37" s="337" t="s">
        <v>1016</v>
      </c>
      <c r="D37" s="337" t="s">
        <v>1015</v>
      </c>
      <c r="E37" s="338"/>
      <c r="F37" s="337" t="s">
        <v>987</v>
      </c>
      <c r="G37" s="365"/>
      <c r="H37" s="354"/>
      <c r="I37" s="337" t="s">
        <v>1016</v>
      </c>
      <c r="J37" s="337" t="s">
        <v>1015</v>
      </c>
      <c r="K37" s="338"/>
      <c r="L37" s="337" t="s">
        <v>987</v>
      </c>
      <c r="M37" s="365"/>
      <c r="N37" s="354"/>
      <c r="O37" s="337" t="s">
        <v>1016</v>
      </c>
      <c r="P37" s="337" t="s">
        <v>1015</v>
      </c>
      <c r="Q37" s="338"/>
      <c r="R37" s="337" t="s">
        <v>987</v>
      </c>
      <c r="S37" s="365"/>
      <c r="T37" s="354"/>
      <c r="U37" s="337" t="s">
        <v>1016</v>
      </c>
      <c r="V37" s="337" t="s">
        <v>1015</v>
      </c>
      <c r="W37" s="338"/>
      <c r="X37" s="337" t="s">
        <v>987</v>
      </c>
      <c r="Y37" s="365"/>
      <c r="Z37" s="354"/>
      <c r="AA37" s="337" t="s">
        <v>1016</v>
      </c>
      <c r="AB37" s="337" t="s">
        <v>1015</v>
      </c>
      <c r="AC37" s="338"/>
      <c r="AD37" s="337" t="s">
        <v>987</v>
      </c>
      <c r="AE37" s="365"/>
      <c r="AF37" s="177"/>
    </row>
    <row r="38" spans="1:32" s="128" customFormat="1" ht="13.5" customHeight="1">
      <c r="A38" s="130"/>
      <c r="B38" s="355"/>
      <c r="C38" s="352"/>
      <c r="D38" s="131" t="s">
        <v>297</v>
      </c>
      <c r="E38" s="132" t="s">
        <v>667</v>
      </c>
      <c r="F38" s="131" t="s">
        <v>297</v>
      </c>
      <c r="G38" s="132" t="s">
        <v>667</v>
      </c>
      <c r="H38" s="355"/>
      <c r="I38" s="352"/>
      <c r="J38" s="131" t="s">
        <v>297</v>
      </c>
      <c r="K38" s="132" t="s">
        <v>667</v>
      </c>
      <c r="L38" s="131" t="s">
        <v>297</v>
      </c>
      <c r="M38" s="132" t="s">
        <v>667</v>
      </c>
      <c r="N38" s="355"/>
      <c r="O38" s="352"/>
      <c r="P38" s="131" t="s">
        <v>297</v>
      </c>
      <c r="Q38" s="132" t="s">
        <v>667</v>
      </c>
      <c r="R38" s="131" t="s">
        <v>297</v>
      </c>
      <c r="S38" s="132" t="s">
        <v>667</v>
      </c>
      <c r="T38" s="355"/>
      <c r="U38" s="352"/>
      <c r="V38" s="131" t="s">
        <v>297</v>
      </c>
      <c r="W38" s="132" t="s">
        <v>667</v>
      </c>
      <c r="X38" s="131" t="s">
        <v>297</v>
      </c>
      <c r="Y38" s="132" t="s">
        <v>667</v>
      </c>
      <c r="Z38" s="355"/>
      <c r="AA38" s="352"/>
      <c r="AB38" s="131" t="s">
        <v>297</v>
      </c>
      <c r="AC38" s="132" t="s">
        <v>667</v>
      </c>
      <c r="AD38" s="131" t="s">
        <v>297</v>
      </c>
      <c r="AE38" s="178" t="s">
        <v>667</v>
      </c>
      <c r="AF38" s="177"/>
    </row>
    <row r="39" spans="2:32" s="133" customFormat="1" ht="15" customHeight="1">
      <c r="B39" s="134" t="s">
        <v>664</v>
      </c>
      <c r="C39" s="135" t="s">
        <v>1030</v>
      </c>
      <c r="D39" s="136">
        <v>900</v>
      </c>
      <c r="E39" s="138"/>
      <c r="F39" s="139"/>
      <c r="G39" s="136"/>
      <c r="H39" s="134" t="s">
        <v>0</v>
      </c>
      <c r="I39" s="135"/>
      <c r="J39" s="136"/>
      <c r="K39" s="138"/>
      <c r="L39" s="139"/>
      <c r="M39" s="138"/>
      <c r="N39" s="134" t="s">
        <v>0</v>
      </c>
      <c r="O39" s="135" t="s">
        <v>1032</v>
      </c>
      <c r="P39" s="136">
        <v>450</v>
      </c>
      <c r="Q39" s="138"/>
      <c r="R39" s="139"/>
      <c r="S39" s="136"/>
      <c r="T39" s="134" t="s">
        <v>0</v>
      </c>
      <c r="U39" s="135" t="s">
        <v>332</v>
      </c>
      <c r="V39" s="136">
        <v>3150</v>
      </c>
      <c r="W39" s="138"/>
      <c r="X39" s="139">
        <v>200</v>
      </c>
      <c r="Y39" s="136"/>
      <c r="Z39" s="134" t="s">
        <v>664</v>
      </c>
      <c r="AA39" s="181" t="s">
        <v>1030</v>
      </c>
      <c r="AB39" s="139"/>
      <c r="AC39" s="136"/>
      <c r="AD39" s="139">
        <v>4400</v>
      </c>
      <c r="AE39" s="179"/>
      <c r="AF39" s="182"/>
    </row>
    <row r="40" spans="2:32" s="133" customFormat="1" ht="15" customHeight="1">
      <c r="B40" s="142" t="s">
        <v>306</v>
      </c>
      <c r="C40" s="143" t="s">
        <v>623</v>
      </c>
      <c r="D40" s="144">
        <v>2350</v>
      </c>
      <c r="E40" s="146"/>
      <c r="F40" s="147"/>
      <c r="G40" s="144"/>
      <c r="H40" s="142" t="s">
        <v>306</v>
      </c>
      <c r="I40" s="143" t="s">
        <v>277</v>
      </c>
      <c r="J40" s="144">
        <v>2100</v>
      </c>
      <c r="K40" s="146"/>
      <c r="L40" s="147"/>
      <c r="M40" s="146"/>
      <c r="N40" s="142" t="s">
        <v>306</v>
      </c>
      <c r="O40" s="143" t="s">
        <v>1031</v>
      </c>
      <c r="P40" s="144">
        <v>700</v>
      </c>
      <c r="Q40" s="146"/>
      <c r="R40" s="147"/>
      <c r="S40" s="144"/>
      <c r="T40" s="142" t="s">
        <v>306</v>
      </c>
      <c r="U40" s="148" t="s">
        <v>1033</v>
      </c>
      <c r="V40" s="144">
        <v>1550</v>
      </c>
      <c r="W40" s="146"/>
      <c r="X40" s="147"/>
      <c r="Y40" s="144"/>
      <c r="Z40" s="142" t="s">
        <v>306</v>
      </c>
      <c r="AA40" s="185" t="s">
        <v>1035</v>
      </c>
      <c r="AB40" s="147"/>
      <c r="AC40" s="144"/>
      <c r="AD40" s="147">
        <v>3100</v>
      </c>
      <c r="AE40" s="183"/>
      <c r="AF40" s="182"/>
    </row>
    <row r="41" spans="2:32" s="133" customFormat="1" ht="15" customHeight="1">
      <c r="B41" s="142" t="s">
        <v>307</v>
      </c>
      <c r="C41" s="143"/>
      <c r="D41" s="144"/>
      <c r="E41" s="146"/>
      <c r="F41" s="147"/>
      <c r="G41" s="144"/>
      <c r="H41" s="142" t="s">
        <v>307</v>
      </c>
      <c r="I41" s="143"/>
      <c r="J41" s="144"/>
      <c r="K41" s="146"/>
      <c r="L41" s="147">
        <v>0</v>
      </c>
      <c r="M41" s="146"/>
      <c r="N41" s="142" t="s">
        <v>307</v>
      </c>
      <c r="O41" s="143"/>
      <c r="P41" s="144"/>
      <c r="Q41" s="146"/>
      <c r="R41" s="147"/>
      <c r="S41" s="144"/>
      <c r="T41" s="142" t="s">
        <v>307</v>
      </c>
      <c r="U41" s="143" t="s">
        <v>270</v>
      </c>
      <c r="V41" s="144">
        <v>2050</v>
      </c>
      <c r="W41" s="146"/>
      <c r="X41" s="147"/>
      <c r="Y41" s="144"/>
      <c r="Z41" s="142" t="s">
        <v>307</v>
      </c>
      <c r="AA41" s="185"/>
      <c r="AB41" s="147"/>
      <c r="AC41" s="144"/>
      <c r="AD41" s="147"/>
      <c r="AE41" s="183"/>
      <c r="AF41" s="182"/>
    </row>
    <row r="42" spans="2:32" s="133" customFormat="1" ht="15" customHeight="1">
      <c r="B42" s="142" t="s">
        <v>308</v>
      </c>
      <c r="C42" s="143" t="s">
        <v>1031</v>
      </c>
      <c r="D42" s="144">
        <v>3000</v>
      </c>
      <c r="E42" s="146"/>
      <c r="F42" s="147"/>
      <c r="G42" s="144"/>
      <c r="H42" s="142" t="s">
        <v>308</v>
      </c>
      <c r="I42" s="148"/>
      <c r="J42" s="144"/>
      <c r="K42" s="146"/>
      <c r="L42" s="147">
        <v>0</v>
      </c>
      <c r="M42" s="146"/>
      <c r="N42" s="142" t="s">
        <v>308</v>
      </c>
      <c r="O42" s="143" t="s">
        <v>333</v>
      </c>
      <c r="P42" s="144">
        <v>1750</v>
      </c>
      <c r="Q42" s="146"/>
      <c r="R42" s="147"/>
      <c r="S42" s="144"/>
      <c r="T42" s="142" t="s">
        <v>308</v>
      </c>
      <c r="U42" s="143" t="s">
        <v>1031</v>
      </c>
      <c r="V42" s="144">
        <v>2350</v>
      </c>
      <c r="W42" s="146"/>
      <c r="X42" s="147"/>
      <c r="Y42" s="144"/>
      <c r="Z42" s="142" t="s">
        <v>308</v>
      </c>
      <c r="AA42" s="185"/>
      <c r="AB42" s="147"/>
      <c r="AC42" s="144"/>
      <c r="AD42" s="147"/>
      <c r="AE42" s="183"/>
      <c r="AF42" s="182"/>
    </row>
    <row r="43" spans="2:32" s="133" customFormat="1" ht="15" customHeight="1">
      <c r="B43" s="142" t="s">
        <v>309</v>
      </c>
      <c r="C43" s="143"/>
      <c r="D43" s="144"/>
      <c r="E43" s="152"/>
      <c r="F43" s="147"/>
      <c r="G43" s="151"/>
      <c r="H43" s="142" t="s">
        <v>309</v>
      </c>
      <c r="I43" s="143"/>
      <c r="J43" s="144"/>
      <c r="K43" s="152"/>
      <c r="L43" s="147"/>
      <c r="M43" s="152"/>
      <c r="N43" s="142" t="s">
        <v>309</v>
      </c>
      <c r="O43" s="143"/>
      <c r="P43" s="144"/>
      <c r="Q43" s="152"/>
      <c r="R43" s="147"/>
      <c r="S43" s="151"/>
      <c r="T43" s="142" t="s">
        <v>309</v>
      </c>
      <c r="U43" s="143" t="s">
        <v>1034</v>
      </c>
      <c r="V43" s="144">
        <v>200</v>
      </c>
      <c r="W43" s="152"/>
      <c r="X43" s="147"/>
      <c r="Y43" s="151"/>
      <c r="Z43" s="142" t="s">
        <v>309</v>
      </c>
      <c r="AA43" s="185" t="s">
        <v>334</v>
      </c>
      <c r="AB43" s="147"/>
      <c r="AC43" s="151"/>
      <c r="AD43" s="147">
        <v>3300</v>
      </c>
      <c r="AE43" s="186"/>
      <c r="AF43" s="182"/>
    </row>
    <row r="44" spans="2:32" s="133" customFormat="1" ht="15" customHeight="1">
      <c r="B44" s="142" t="s">
        <v>312</v>
      </c>
      <c r="C44" s="143"/>
      <c r="D44" s="144"/>
      <c r="E44" s="146"/>
      <c r="F44" s="147"/>
      <c r="G44" s="144"/>
      <c r="H44" s="142" t="s">
        <v>312</v>
      </c>
      <c r="I44" s="143"/>
      <c r="J44" s="144"/>
      <c r="K44" s="146"/>
      <c r="L44" s="147"/>
      <c r="M44" s="146"/>
      <c r="N44" s="142" t="s">
        <v>312</v>
      </c>
      <c r="O44" s="143"/>
      <c r="P44" s="144"/>
      <c r="Q44" s="146"/>
      <c r="R44" s="147"/>
      <c r="S44" s="144"/>
      <c r="T44" s="142" t="s">
        <v>312</v>
      </c>
      <c r="U44" s="143"/>
      <c r="V44" s="144"/>
      <c r="W44" s="146"/>
      <c r="X44" s="147"/>
      <c r="Y44" s="144"/>
      <c r="Z44" s="142" t="s">
        <v>312</v>
      </c>
      <c r="AA44" s="185"/>
      <c r="AB44" s="147"/>
      <c r="AC44" s="144"/>
      <c r="AD44" s="147"/>
      <c r="AE44" s="183"/>
      <c r="AF44" s="182"/>
    </row>
    <row r="45" spans="2:32" s="133" customFormat="1" ht="15" customHeight="1">
      <c r="B45" s="142" t="s">
        <v>313</v>
      </c>
      <c r="C45" s="143"/>
      <c r="D45" s="144"/>
      <c r="E45" s="146"/>
      <c r="F45" s="147"/>
      <c r="G45" s="144"/>
      <c r="H45" s="142" t="s">
        <v>313</v>
      </c>
      <c r="I45" s="143" t="s">
        <v>1031</v>
      </c>
      <c r="J45" s="144">
        <v>3050</v>
      </c>
      <c r="K45" s="146"/>
      <c r="L45" s="147">
        <v>1500</v>
      </c>
      <c r="M45" s="146"/>
      <c r="N45" s="142" t="s">
        <v>313</v>
      </c>
      <c r="O45" s="143"/>
      <c r="P45" s="144"/>
      <c r="Q45" s="146"/>
      <c r="R45" s="147"/>
      <c r="S45" s="144"/>
      <c r="T45" s="142" t="s">
        <v>313</v>
      </c>
      <c r="U45" s="143"/>
      <c r="V45" s="144"/>
      <c r="W45" s="146"/>
      <c r="X45" s="147"/>
      <c r="Y45" s="144"/>
      <c r="Z45" s="142" t="s">
        <v>313</v>
      </c>
      <c r="AA45" s="143"/>
      <c r="AB45" s="144"/>
      <c r="AC45" s="144"/>
      <c r="AD45" s="147"/>
      <c r="AE45" s="183"/>
      <c r="AF45" s="182"/>
    </row>
    <row r="46" spans="2:32" s="133" customFormat="1" ht="15" customHeight="1">
      <c r="B46" s="155" t="s">
        <v>665</v>
      </c>
      <c r="C46" s="156"/>
      <c r="D46" s="157"/>
      <c r="E46" s="160"/>
      <c r="F46" s="158"/>
      <c r="G46" s="157"/>
      <c r="H46" s="155" t="s">
        <v>665</v>
      </c>
      <c r="I46" s="156"/>
      <c r="J46" s="157"/>
      <c r="K46" s="160"/>
      <c r="L46" s="158"/>
      <c r="M46" s="160"/>
      <c r="N46" s="155" t="s">
        <v>665</v>
      </c>
      <c r="O46" s="156"/>
      <c r="P46" s="157"/>
      <c r="Q46" s="160"/>
      <c r="R46" s="158"/>
      <c r="S46" s="157"/>
      <c r="T46" s="155" t="s">
        <v>665</v>
      </c>
      <c r="U46" s="156"/>
      <c r="V46" s="157"/>
      <c r="W46" s="160"/>
      <c r="X46" s="158"/>
      <c r="Y46" s="157"/>
      <c r="Z46" s="155" t="s">
        <v>652</v>
      </c>
      <c r="AA46" s="156"/>
      <c r="AB46" s="157"/>
      <c r="AC46" s="157"/>
      <c r="AD46" s="158"/>
      <c r="AE46" s="207"/>
      <c r="AF46" s="182"/>
    </row>
    <row r="47" spans="2:32" s="133" customFormat="1" ht="15" customHeight="1">
      <c r="B47" s="331"/>
      <c r="C47" s="332"/>
      <c r="D47" s="332"/>
      <c r="E47" s="332"/>
      <c r="F47" s="332"/>
      <c r="G47" s="333"/>
      <c r="H47" s="331"/>
      <c r="I47" s="332"/>
      <c r="J47" s="332"/>
      <c r="K47" s="332"/>
      <c r="L47" s="332"/>
      <c r="M47" s="333"/>
      <c r="N47" s="331"/>
      <c r="O47" s="332"/>
      <c r="P47" s="332"/>
      <c r="Q47" s="332"/>
      <c r="R47" s="332"/>
      <c r="S47" s="333"/>
      <c r="T47" s="331"/>
      <c r="U47" s="332"/>
      <c r="V47" s="332"/>
      <c r="W47" s="332"/>
      <c r="X47" s="332"/>
      <c r="Y47" s="333"/>
      <c r="Z47" s="331"/>
      <c r="AA47" s="332"/>
      <c r="AB47" s="332"/>
      <c r="AC47" s="332"/>
      <c r="AD47" s="332"/>
      <c r="AE47" s="333"/>
      <c r="AF47" s="182"/>
    </row>
    <row r="48" spans="2:32" s="133" customFormat="1" ht="15" customHeight="1">
      <c r="B48" s="334"/>
      <c r="C48" s="335"/>
      <c r="D48" s="335"/>
      <c r="E48" s="335"/>
      <c r="F48" s="335"/>
      <c r="G48" s="336"/>
      <c r="H48" s="334"/>
      <c r="I48" s="335"/>
      <c r="J48" s="335"/>
      <c r="K48" s="335"/>
      <c r="L48" s="335"/>
      <c r="M48" s="336"/>
      <c r="N48" s="334"/>
      <c r="O48" s="335"/>
      <c r="P48" s="335"/>
      <c r="Q48" s="335"/>
      <c r="R48" s="335"/>
      <c r="S48" s="336"/>
      <c r="T48" s="334"/>
      <c r="U48" s="335"/>
      <c r="V48" s="335"/>
      <c r="W48" s="335"/>
      <c r="X48" s="335"/>
      <c r="Y48" s="336"/>
      <c r="Z48" s="334"/>
      <c r="AA48" s="335"/>
      <c r="AB48" s="335"/>
      <c r="AC48" s="335"/>
      <c r="AD48" s="335"/>
      <c r="AE48" s="336"/>
      <c r="AF48" s="182"/>
    </row>
    <row r="49" spans="1:32" s="133" customFormat="1" ht="13.5" customHeight="1">
      <c r="A49" s="169"/>
      <c r="B49" s="170"/>
      <c r="C49" s="171" t="s">
        <v>986</v>
      </c>
      <c r="D49" s="172">
        <f>SUM(D39:D48)</f>
        <v>6250</v>
      </c>
      <c r="E49" s="172">
        <f>SUM(E39:E48)</f>
        <v>0</v>
      </c>
      <c r="F49" s="172">
        <f>SUM(F39:F48)</f>
        <v>0</v>
      </c>
      <c r="G49" s="172">
        <f>SUM(G39:G48)</f>
        <v>0</v>
      </c>
      <c r="H49" s="170"/>
      <c r="I49" s="171" t="s">
        <v>986</v>
      </c>
      <c r="J49" s="172">
        <f>SUM(J39:J48)</f>
        <v>5150</v>
      </c>
      <c r="K49" s="172">
        <f>SUM(K39:K48)</f>
        <v>0</v>
      </c>
      <c r="L49" s="172">
        <f>SUM(L39:L48)</f>
        <v>1500</v>
      </c>
      <c r="M49" s="172">
        <f>SUM(M39:M48)</f>
        <v>0</v>
      </c>
      <c r="N49" s="170"/>
      <c r="O49" s="171" t="s">
        <v>986</v>
      </c>
      <c r="P49" s="172">
        <f>SUM(P39:P48)</f>
        <v>2900</v>
      </c>
      <c r="Q49" s="172">
        <f>SUM(Q39:Q48)</f>
        <v>0</v>
      </c>
      <c r="R49" s="172">
        <f>SUM(R39:R48)</f>
        <v>0</v>
      </c>
      <c r="S49" s="172">
        <f>SUM(S39:S48)</f>
        <v>0</v>
      </c>
      <c r="T49" s="170"/>
      <c r="U49" s="171" t="s">
        <v>986</v>
      </c>
      <c r="V49" s="172">
        <f>SUM(V39:V48)</f>
        <v>9300</v>
      </c>
      <c r="W49" s="172">
        <f>SUM(W39:W48)</f>
        <v>0</v>
      </c>
      <c r="X49" s="172">
        <f>SUM(X39:X48)</f>
        <v>200</v>
      </c>
      <c r="Y49" s="172">
        <f>SUM(Y39:Y48)</f>
        <v>0</v>
      </c>
      <c r="Z49" s="170"/>
      <c r="AA49" s="171" t="s">
        <v>986</v>
      </c>
      <c r="AB49" s="172">
        <f>SUM(AB39:AB48)</f>
        <v>0</v>
      </c>
      <c r="AC49" s="172">
        <f>SUM(AC39:AC48)</f>
        <v>0</v>
      </c>
      <c r="AD49" s="172">
        <f>SUM(AD39:AD48)</f>
        <v>10800</v>
      </c>
      <c r="AE49" s="190">
        <f>SUM(AE39:AE48)</f>
        <v>0</v>
      </c>
      <c r="AF49" s="182"/>
    </row>
    <row r="50" spans="2:31" s="193" customFormat="1" ht="13.5" customHeight="1">
      <c r="B50" s="194" t="s">
        <v>242</v>
      </c>
      <c r="U50" s="256"/>
      <c r="V50" s="256"/>
      <c r="W50" s="256"/>
      <c r="AA50" s="257"/>
      <c r="AB50" s="257"/>
      <c r="AC50" s="257"/>
      <c r="AD50" s="257"/>
      <c r="AE50" s="196"/>
    </row>
    <row r="51" spans="2:31" s="193" customFormat="1" ht="13.5" customHeight="1">
      <c r="B51" s="197" t="s">
        <v>243</v>
      </c>
      <c r="P51" s="193" t="s">
        <v>1018</v>
      </c>
      <c r="AB51" s="198"/>
      <c r="AC51" s="198"/>
      <c r="AD51" s="351">
        <v>44652</v>
      </c>
      <c r="AE51" s="351"/>
    </row>
    <row r="52" ht="13.5">
      <c r="B52" s="199"/>
    </row>
    <row r="53" s="200" customFormat="1" ht="13.5">
      <c r="A53" s="195"/>
    </row>
    <row r="54" s="200" customFormat="1" ht="13.5">
      <c r="A54" s="195"/>
    </row>
    <row r="55" spans="1:30" s="200" customFormat="1" ht="13.5">
      <c r="A55" s="195"/>
      <c r="AA55" s="198"/>
      <c r="AC55" s="353"/>
      <c r="AD55" s="353"/>
    </row>
  </sheetData>
  <sheetProtection sheet="1" objects="1" scenarios="1"/>
  <mergeCells count="143">
    <mergeCell ref="L22:M22"/>
    <mergeCell ref="B35:D35"/>
    <mergeCell ref="AA37:AA38"/>
    <mergeCell ref="O37:O38"/>
    <mergeCell ref="R37:S37"/>
    <mergeCell ref="T37:T38"/>
    <mergeCell ref="U22:U23"/>
    <mergeCell ref="X22:Y22"/>
    <mergeCell ref="Z37:Z38"/>
    <mergeCell ref="Z22:Z23"/>
    <mergeCell ref="Z36:AE36"/>
    <mergeCell ref="AD22:AE22"/>
    <mergeCell ref="AD37:AE37"/>
    <mergeCell ref="AB22:AC22"/>
    <mergeCell ref="AB37:AC37"/>
    <mergeCell ref="X37:Y37"/>
    <mergeCell ref="AA22:AA23"/>
    <mergeCell ref="T32:Y32"/>
    <mergeCell ref="Z32:AE32"/>
    <mergeCell ref="Z33:AE33"/>
    <mergeCell ref="C37:C38"/>
    <mergeCell ref="F37:G37"/>
    <mergeCell ref="U37:U38"/>
    <mergeCell ref="H37:H38"/>
    <mergeCell ref="L35:M35"/>
    <mergeCell ref="P35:Q35"/>
    <mergeCell ref="J35:K35"/>
    <mergeCell ref="H35:I35"/>
    <mergeCell ref="R35:S35"/>
    <mergeCell ref="I37:I38"/>
    <mergeCell ref="L37:M37"/>
    <mergeCell ref="AD7:AE7"/>
    <mergeCell ref="R5:S5"/>
    <mergeCell ref="B21:G21"/>
    <mergeCell ref="H21:M21"/>
    <mergeCell ref="N21:S21"/>
    <mergeCell ref="T21:Y21"/>
    <mergeCell ref="Z21:AE21"/>
    <mergeCell ref="B37:B38"/>
    <mergeCell ref="N37:N38"/>
    <mergeCell ref="H36:M36"/>
    <mergeCell ref="N36:S36"/>
    <mergeCell ref="R22:S22"/>
    <mergeCell ref="D22:E22"/>
    <mergeCell ref="P20:Q20"/>
    <mergeCell ref="F22:G22"/>
    <mergeCell ref="I22:I23"/>
    <mergeCell ref="L20:M20"/>
    <mergeCell ref="O22:O23"/>
    <mergeCell ref="R20:S20"/>
    <mergeCell ref="J20:K20"/>
    <mergeCell ref="T6:Y6"/>
    <mergeCell ref="N22:N23"/>
    <mergeCell ref="H22:H23"/>
    <mergeCell ref="N6:S6"/>
    <mergeCell ref="X7:Y7"/>
    <mergeCell ref="T22:T23"/>
    <mergeCell ref="V22:W22"/>
    <mergeCell ref="P22:Q22"/>
    <mergeCell ref="L7:M7"/>
    <mergeCell ref="J3:S3"/>
    <mergeCell ref="H6:M6"/>
    <mergeCell ref="H5:I5"/>
    <mergeCell ref="T7:T8"/>
    <mergeCell ref="H7:H8"/>
    <mergeCell ref="I7:I8"/>
    <mergeCell ref="L5:M5"/>
    <mergeCell ref="T4:W4"/>
    <mergeCell ref="P5:Q5"/>
    <mergeCell ref="U5:V5"/>
    <mergeCell ref="N7:N8"/>
    <mergeCell ref="B6:G6"/>
    <mergeCell ref="C7:C8"/>
    <mergeCell ref="B7:B8"/>
    <mergeCell ref="E4:F4"/>
    <mergeCell ref="G4:I4"/>
    <mergeCell ref="B36:G36"/>
    <mergeCell ref="A1:C1"/>
    <mergeCell ref="B20:D20"/>
    <mergeCell ref="H20:I20"/>
    <mergeCell ref="B22:B23"/>
    <mergeCell ref="C22:C23"/>
    <mergeCell ref="B5:D5"/>
    <mergeCell ref="G3:I3"/>
    <mergeCell ref="E3:F3"/>
    <mergeCell ref="B17:G17"/>
    <mergeCell ref="R7:S7"/>
    <mergeCell ref="J5:K5"/>
    <mergeCell ref="AA7:AA8"/>
    <mergeCell ref="U7:U8"/>
    <mergeCell ref="D37:E37"/>
    <mergeCell ref="J37:K37"/>
    <mergeCell ref="P37:Q37"/>
    <mergeCell ref="V37:W37"/>
    <mergeCell ref="V7:W7"/>
    <mergeCell ref="F7:G7"/>
    <mergeCell ref="AC55:AD55"/>
    <mergeCell ref="AA3:AC3"/>
    <mergeCell ref="AA4:AC4"/>
    <mergeCell ref="Z7:Z8"/>
    <mergeCell ref="W5:Z5"/>
    <mergeCell ref="Z6:AE6"/>
    <mergeCell ref="AD4:AE4"/>
    <mergeCell ref="X3:Z3"/>
    <mergeCell ref="X4:Z4"/>
    <mergeCell ref="T36:Y36"/>
    <mergeCell ref="AD3:AE3"/>
    <mergeCell ref="J4:S4"/>
    <mergeCell ref="AB7:AC7"/>
    <mergeCell ref="B3:D4"/>
    <mergeCell ref="T3:V3"/>
    <mergeCell ref="AD51:AE51"/>
    <mergeCell ref="D7:E7"/>
    <mergeCell ref="J7:K7"/>
    <mergeCell ref="P7:Q7"/>
    <mergeCell ref="O7:O8"/>
    <mergeCell ref="B18:G18"/>
    <mergeCell ref="H17:M17"/>
    <mergeCell ref="H18:M18"/>
    <mergeCell ref="N17:S17"/>
    <mergeCell ref="N18:S18"/>
    <mergeCell ref="T17:Y17"/>
    <mergeCell ref="T18:Y18"/>
    <mergeCell ref="J22:K22"/>
    <mergeCell ref="B47:G47"/>
    <mergeCell ref="H47:M47"/>
    <mergeCell ref="N47:S47"/>
    <mergeCell ref="T47:Y47"/>
    <mergeCell ref="Z47:AE47"/>
    <mergeCell ref="B33:G33"/>
    <mergeCell ref="H33:M33"/>
    <mergeCell ref="N33:S33"/>
    <mergeCell ref="T33:Y33"/>
    <mergeCell ref="Z17:AE17"/>
    <mergeCell ref="Z18:AE18"/>
    <mergeCell ref="B32:G32"/>
    <mergeCell ref="H32:M32"/>
    <mergeCell ref="N32:S32"/>
    <mergeCell ref="B48:G48"/>
    <mergeCell ref="H48:M48"/>
    <mergeCell ref="N48:S48"/>
    <mergeCell ref="T48:Y48"/>
    <mergeCell ref="Z48:AE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codeName="Sheet26">
    <tabColor theme="6" tint="0.5999900102615356"/>
  </sheetPr>
  <dimension ref="A1:AF55"/>
  <sheetViews>
    <sheetView showGridLines="0" showZeros="0" zoomScaleSheetLayoutView="96"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v>0</v>
      </c>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2</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345</v>
      </c>
      <c r="C5" s="370"/>
      <c r="D5" s="370"/>
      <c r="E5" s="116"/>
      <c r="F5" s="116"/>
      <c r="G5" s="116"/>
      <c r="H5" s="374" t="s">
        <v>297</v>
      </c>
      <c r="I5" s="374"/>
      <c r="J5" s="366">
        <f>D19+P19+J19+V19</f>
        <v>16250</v>
      </c>
      <c r="K5" s="366"/>
      <c r="L5" s="375">
        <f>F19+L19+R19+X19</f>
        <v>2350</v>
      </c>
      <c r="M5" s="375"/>
      <c r="N5" s="123"/>
      <c r="O5" s="116" t="s">
        <v>298</v>
      </c>
      <c r="P5" s="366">
        <f>E19+K19+Q19+W19</f>
        <v>0</v>
      </c>
      <c r="Q5" s="366"/>
      <c r="R5" s="375">
        <f>G19+M19+S19+Y19</f>
        <v>0</v>
      </c>
      <c r="S5" s="375"/>
      <c r="T5" s="123"/>
      <c r="U5" s="374" t="s">
        <v>369</v>
      </c>
      <c r="V5" s="374"/>
      <c r="W5" s="356">
        <f>P5+P20+P35+R5+R20+R35</f>
        <v>0</v>
      </c>
      <c r="X5" s="356"/>
      <c r="Y5" s="356"/>
      <c r="Z5" s="356"/>
      <c r="AA5" s="124" t="s">
        <v>296</v>
      </c>
      <c r="AB5" s="116"/>
      <c r="AC5" s="117"/>
      <c r="AD5" s="117"/>
      <c r="AE5" s="117"/>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86"/>
      <c r="C7" s="337" t="s">
        <v>1016</v>
      </c>
      <c r="D7" s="337" t="s">
        <v>1015</v>
      </c>
      <c r="E7" s="338"/>
      <c r="F7" s="337" t="s">
        <v>987</v>
      </c>
      <c r="G7" s="365"/>
      <c r="H7" s="386"/>
      <c r="I7" s="337" t="s">
        <v>1016</v>
      </c>
      <c r="J7" s="337" t="s">
        <v>1015</v>
      </c>
      <c r="K7" s="338"/>
      <c r="L7" s="337" t="s">
        <v>987</v>
      </c>
      <c r="M7" s="365"/>
      <c r="N7" s="386"/>
      <c r="O7" s="337" t="s">
        <v>1016</v>
      </c>
      <c r="P7" s="337" t="s">
        <v>1015</v>
      </c>
      <c r="Q7" s="338"/>
      <c r="R7" s="337" t="s">
        <v>987</v>
      </c>
      <c r="S7" s="365"/>
      <c r="T7" s="386"/>
      <c r="U7" s="337" t="s">
        <v>1016</v>
      </c>
      <c r="V7" s="337" t="s">
        <v>1015</v>
      </c>
      <c r="W7" s="338"/>
      <c r="X7" s="337" t="s">
        <v>987</v>
      </c>
      <c r="Y7" s="365"/>
      <c r="Z7" s="382"/>
      <c r="AA7" s="383"/>
      <c r="AB7" s="383"/>
      <c r="AC7" s="383"/>
      <c r="AD7" s="383"/>
      <c r="AE7" s="384"/>
      <c r="AF7" s="129"/>
    </row>
    <row r="8" spans="1:32" s="128" customFormat="1" ht="13.5" customHeight="1">
      <c r="A8" s="130"/>
      <c r="B8" s="387"/>
      <c r="C8" s="352"/>
      <c r="D8" s="131" t="s">
        <v>297</v>
      </c>
      <c r="E8" s="132" t="s">
        <v>667</v>
      </c>
      <c r="F8" s="131" t="s">
        <v>297</v>
      </c>
      <c r="G8" s="132" t="s">
        <v>667</v>
      </c>
      <c r="H8" s="387"/>
      <c r="I8" s="352"/>
      <c r="J8" s="131" t="s">
        <v>297</v>
      </c>
      <c r="K8" s="132" t="s">
        <v>667</v>
      </c>
      <c r="L8" s="131" t="s">
        <v>297</v>
      </c>
      <c r="M8" s="132" t="s">
        <v>667</v>
      </c>
      <c r="N8" s="387"/>
      <c r="O8" s="352"/>
      <c r="P8" s="131" t="s">
        <v>297</v>
      </c>
      <c r="Q8" s="132" t="s">
        <v>667</v>
      </c>
      <c r="R8" s="131" t="s">
        <v>297</v>
      </c>
      <c r="S8" s="132" t="s">
        <v>667</v>
      </c>
      <c r="T8" s="387"/>
      <c r="U8" s="352"/>
      <c r="V8" s="131" t="s">
        <v>297</v>
      </c>
      <c r="W8" s="132" t="s">
        <v>667</v>
      </c>
      <c r="X8" s="131" t="s">
        <v>297</v>
      </c>
      <c r="Y8" s="132" t="s">
        <v>667</v>
      </c>
      <c r="Z8" s="331"/>
      <c r="AA8" s="332"/>
      <c r="AB8" s="332"/>
      <c r="AC8" s="332"/>
      <c r="AD8" s="332"/>
      <c r="AE8" s="333"/>
      <c r="AF8" s="129"/>
    </row>
    <row r="9" spans="2:32" s="133" customFormat="1" ht="15" customHeight="1">
      <c r="B9" s="134" t="s">
        <v>0</v>
      </c>
      <c r="C9" s="135" t="s">
        <v>1303</v>
      </c>
      <c r="D9" s="136" t="s">
        <v>1309</v>
      </c>
      <c r="E9" s="138">
        <v>0</v>
      </c>
      <c r="F9" s="139"/>
      <c r="G9" s="201"/>
      <c r="H9" s="134" t="s">
        <v>0</v>
      </c>
      <c r="I9" s="135" t="s">
        <v>1304</v>
      </c>
      <c r="J9" s="136">
        <v>1350</v>
      </c>
      <c r="K9" s="138">
        <v>0</v>
      </c>
      <c r="L9" s="139">
        <v>1000</v>
      </c>
      <c r="M9" s="138"/>
      <c r="N9" s="134" t="s">
        <v>0</v>
      </c>
      <c r="O9" s="135" t="s">
        <v>654</v>
      </c>
      <c r="P9" s="136">
        <v>1000</v>
      </c>
      <c r="Q9" s="138">
        <v>0</v>
      </c>
      <c r="R9" s="139"/>
      <c r="S9" s="136"/>
      <c r="T9" s="134" t="s">
        <v>0</v>
      </c>
      <c r="U9" s="135" t="s">
        <v>1307</v>
      </c>
      <c r="V9" s="136">
        <v>2000</v>
      </c>
      <c r="W9" s="138">
        <v>0</v>
      </c>
      <c r="X9" s="139"/>
      <c r="Y9" s="140"/>
      <c r="Z9" s="331"/>
      <c r="AA9" s="332"/>
      <c r="AB9" s="332"/>
      <c r="AC9" s="332"/>
      <c r="AD9" s="332"/>
      <c r="AE9" s="333"/>
      <c r="AF9" s="141"/>
    </row>
    <row r="10" spans="2:32" s="133" customFormat="1" ht="15" customHeight="1">
      <c r="B10" s="142" t="s">
        <v>306</v>
      </c>
      <c r="C10" s="143"/>
      <c r="D10" s="144"/>
      <c r="E10" s="146"/>
      <c r="F10" s="147"/>
      <c r="G10" s="202"/>
      <c r="H10" s="142" t="s">
        <v>306</v>
      </c>
      <c r="I10" s="143"/>
      <c r="J10" s="144"/>
      <c r="K10" s="146"/>
      <c r="L10" s="147"/>
      <c r="M10" s="146"/>
      <c r="N10" s="142" t="s">
        <v>306</v>
      </c>
      <c r="O10" s="143"/>
      <c r="P10" s="144"/>
      <c r="Q10" s="146"/>
      <c r="R10" s="147"/>
      <c r="S10" s="144"/>
      <c r="T10" s="142" t="s">
        <v>306</v>
      </c>
      <c r="U10" s="148" t="s">
        <v>1308</v>
      </c>
      <c r="V10" s="144">
        <v>2600</v>
      </c>
      <c r="W10" s="146">
        <v>0</v>
      </c>
      <c r="X10" s="147"/>
      <c r="Y10" s="149"/>
      <c r="Z10" s="331"/>
      <c r="AA10" s="332"/>
      <c r="AB10" s="332"/>
      <c r="AC10" s="332"/>
      <c r="AD10" s="332"/>
      <c r="AE10" s="333"/>
      <c r="AF10" s="141"/>
    </row>
    <row r="11" spans="2:32" s="133" customFormat="1" ht="15" customHeight="1">
      <c r="B11" s="142" t="s">
        <v>307</v>
      </c>
      <c r="C11" s="143" t="s">
        <v>1322</v>
      </c>
      <c r="D11" s="144">
        <v>5150</v>
      </c>
      <c r="E11" s="146">
        <v>0</v>
      </c>
      <c r="F11" s="147">
        <v>250</v>
      </c>
      <c r="G11" s="202"/>
      <c r="H11" s="142" t="s">
        <v>307</v>
      </c>
      <c r="I11" s="143" t="s">
        <v>1305</v>
      </c>
      <c r="J11" s="144">
        <v>1100</v>
      </c>
      <c r="K11" s="146">
        <v>0</v>
      </c>
      <c r="L11" s="147">
        <v>500</v>
      </c>
      <c r="M11" s="146"/>
      <c r="N11" s="142" t="s">
        <v>307</v>
      </c>
      <c r="O11" s="143"/>
      <c r="P11" s="144"/>
      <c r="Q11" s="146"/>
      <c r="R11" s="147"/>
      <c r="S11" s="144"/>
      <c r="T11" s="142" t="s">
        <v>307</v>
      </c>
      <c r="U11" s="143" t="s">
        <v>1346</v>
      </c>
      <c r="V11" s="144" t="s">
        <v>1347</v>
      </c>
      <c r="W11" s="146">
        <v>0</v>
      </c>
      <c r="X11" s="147"/>
      <c r="Y11" s="149"/>
      <c r="Z11" s="331"/>
      <c r="AA11" s="332"/>
      <c r="AB11" s="332"/>
      <c r="AC11" s="332"/>
      <c r="AD11" s="332"/>
      <c r="AE11" s="333"/>
      <c r="AF11" s="141"/>
    </row>
    <row r="12" spans="2:32" s="133" customFormat="1" ht="15" customHeight="1">
      <c r="B12" s="142" t="s">
        <v>308</v>
      </c>
      <c r="C12" s="143"/>
      <c r="D12" s="144"/>
      <c r="E12" s="146"/>
      <c r="F12" s="147"/>
      <c r="G12" s="202"/>
      <c r="H12" s="142" t="s">
        <v>308</v>
      </c>
      <c r="I12" s="148" t="s">
        <v>19</v>
      </c>
      <c r="J12" s="144">
        <v>650</v>
      </c>
      <c r="K12" s="146">
        <v>0</v>
      </c>
      <c r="L12" s="147">
        <v>600</v>
      </c>
      <c r="M12" s="146"/>
      <c r="N12" s="142" t="s">
        <v>308</v>
      </c>
      <c r="O12" s="143" t="s">
        <v>1306</v>
      </c>
      <c r="P12" s="144">
        <v>2400</v>
      </c>
      <c r="Q12" s="146">
        <v>0</v>
      </c>
      <c r="R12" s="147"/>
      <c r="S12" s="144"/>
      <c r="T12" s="142" t="s">
        <v>308</v>
      </c>
      <c r="U12" s="143"/>
      <c r="V12" s="144"/>
      <c r="W12" s="146"/>
      <c r="X12" s="147"/>
      <c r="Y12" s="149"/>
      <c r="Z12" s="331"/>
      <c r="AA12" s="332"/>
      <c r="AB12" s="332"/>
      <c r="AC12" s="332"/>
      <c r="AD12" s="332"/>
      <c r="AE12" s="333"/>
      <c r="AF12" s="141"/>
    </row>
    <row r="13" spans="2:32" s="133" customFormat="1" ht="15" customHeight="1">
      <c r="B13" s="142" t="s">
        <v>309</v>
      </c>
      <c r="C13" s="143"/>
      <c r="D13" s="144"/>
      <c r="E13" s="152"/>
      <c r="F13" s="147"/>
      <c r="G13" s="202"/>
      <c r="H13" s="142" t="s">
        <v>309</v>
      </c>
      <c r="I13" s="143"/>
      <c r="J13" s="144"/>
      <c r="K13" s="152"/>
      <c r="L13" s="147"/>
      <c r="M13" s="152"/>
      <c r="N13" s="142" t="s">
        <v>309</v>
      </c>
      <c r="O13" s="143"/>
      <c r="P13" s="144"/>
      <c r="Q13" s="152"/>
      <c r="R13" s="147"/>
      <c r="S13" s="151"/>
      <c r="T13" s="142" t="s">
        <v>309</v>
      </c>
      <c r="U13" s="143"/>
      <c r="V13" s="144"/>
      <c r="W13" s="152"/>
      <c r="X13" s="147"/>
      <c r="Y13" s="153"/>
      <c r="Z13" s="331"/>
      <c r="AA13" s="332"/>
      <c r="AB13" s="332"/>
      <c r="AC13" s="332"/>
      <c r="AD13" s="332"/>
      <c r="AE13" s="333"/>
      <c r="AF13" s="141"/>
    </row>
    <row r="14" spans="2:32" s="133" customFormat="1" ht="15" customHeight="1">
      <c r="B14" s="142" t="s">
        <v>312</v>
      </c>
      <c r="C14" s="143"/>
      <c r="D14" s="144"/>
      <c r="E14" s="146"/>
      <c r="F14" s="147"/>
      <c r="G14" s="202"/>
      <c r="H14" s="142" t="s">
        <v>312</v>
      </c>
      <c r="I14" s="143"/>
      <c r="J14" s="144"/>
      <c r="K14" s="146"/>
      <c r="L14" s="147"/>
      <c r="M14" s="146"/>
      <c r="N14" s="142" t="s">
        <v>312</v>
      </c>
      <c r="O14" s="143"/>
      <c r="P14" s="144"/>
      <c r="Q14" s="146"/>
      <c r="R14" s="147"/>
      <c r="S14" s="144"/>
      <c r="T14" s="142" t="s">
        <v>312</v>
      </c>
      <c r="U14" s="143"/>
      <c r="V14" s="144"/>
      <c r="W14" s="146"/>
      <c r="X14" s="147"/>
      <c r="Y14" s="149"/>
      <c r="Z14" s="331"/>
      <c r="AA14" s="332"/>
      <c r="AB14" s="332"/>
      <c r="AC14" s="332"/>
      <c r="AD14" s="332"/>
      <c r="AE14" s="333"/>
      <c r="AF14" s="141"/>
    </row>
    <row r="15" spans="2:32" s="133" customFormat="1" ht="15" customHeight="1">
      <c r="B15" s="142" t="s">
        <v>313</v>
      </c>
      <c r="C15" s="143"/>
      <c r="D15" s="144"/>
      <c r="E15" s="146"/>
      <c r="F15" s="147"/>
      <c r="G15" s="203"/>
      <c r="H15" s="142" t="s">
        <v>313</v>
      </c>
      <c r="I15" s="143"/>
      <c r="J15" s="144"/>
      <c r="K15" s="146"/>
      <c r="L15" s="147"/>
      <c r="M15" s="146"/>
      <c r="N15" s="142" t="s">
        <v>313</v>
      </c>
      <c r="O15" s="143"/>
      <c r="P15" s="144"/>
      <c r="Q15" s="146"/>
      <c r="R15" s="147"/>
      <c r="S15" s="144"/>
      <c r="T15" s="142" t="s">
        <v>313</v>
      </c>
      <c r="U15" s="143"/>
      <c r="V15" s="144"/>
      <c r="W15" s="146"/>
      <c r="X15" s="147"/>
      <c r="Y15" s="149"/>
      <c r="Z15" s="331"/>
      <c r="AA15" s="332"/>
      <c r="AB15" s="332"/>
      <c r="AC15" s="332"/>
      <c r="AD15" s="332"/>
      <c r="AE15" s="333"/>
      <c r="AF15" s="141"/>
    </row>
    <row r="16" spans="2:32" s="133" customFormat="1" ht="15" customHeight="1">
      <c r="B16" s="155" t="s">
        <v>652</v>
      </c>
      <c r="C16" s="156"/>
      <c r="D16" s="157"/>
      <c r="E16" s="160"/>
      <c r="F16" s="158"/>
      <c r="G16" s="204"/>
      <c r="H16" s="155" t="s">
        <v>652</v>
      </c>
      <c r="I16" s="156"/>
      <c r="J16" s="157"/>
      <c r="K16" s="160"/>
      <c r="L16" s="158"/>
      <c r="M16" s="160"/>
      <c r="N16" s="155" t="s">
        <v>652</v>
      </c>
      <c r="O16" s="156"/>
      <c r="P16" s="157"/>
      <c r="Q16" s="160"/>
      <c r="R16" s="158"/>
      <c r="S16" s="157"/>
      <c r="T16" s="155" t="s">
        <v>652</v>
      </c>
      <c r="U16" s="156"/>
      <c r="V16" s="157"/>
      <c r="W16" s="160"/>
      <c r="X16" s="158"/>
      <c r="Y16" s="161"/>
      <c r="Z16" s="331"/>
      <c r="AA16" s="332"/>
      <c r="AB16" s="332"/>
      <c r="AC16" s="332"/>
      <c r="AD16" s="332"/>
      <c r="AE16" s="333"/>
      <c r="AF16" s="141"/>
    </row>
    <row r="17" spans="2:32" s="133" customFormat="1" ht="15" customHeight="1">
      <c r="B17" s="155" t="s">
        <v>653</v>
      </c>
      <c r="C17" s="156"/>
      <c r="D17" s="157"/>
      <c r="E17" s="160"/>
      <c r="F17" s="158"/>
      <c r="G17" s="204"/>
      <c r="H17" s="155" t="s">
        <v>653</v>
      </c>
      <c r="I17" s="156"/>
      <c r="J17" s="157"/>
      <c r="K17" s="160"/>
      <c r="L17" s="158"/>
      <c r="M17" s="160"/>
      <c r="N17" s="155" t="s">
        <v>653</v>
      </c>
      <c r="O17" s="156"/>
      <c r="P17" s="157"/>
      <c r="Q17" s="160"/>
      <c r="R17" s="158"/>
      <c r="S17" s="157"/>
      <c r="T17" s="155" t="s">
        <v>653</v>
      </c>
      <c r="U17" s="156"/>
      <c r="V17" s="157"/>
      <c r="W17" s="160"/>
      <c r="X17" s="158"/>
      <c r="Y17" s="161"/>
      <c r="Z17" s="331"/>
      <c r="AA17" s="332"/>
      <c r="AB17" s="332"/>
      <c r="AC17" s="332"/>
      <c r="AD17" s="332"/>
      <c r="AE17" s="333"/>
      <c r="AF17" s="141"/>
    </row>
    <row r="18" spans="2:32" s="133" customFormat="1" ht="15" customHeight="1">
      <c r="B18" s="162" t="s">
        <v>256</v>
      </c>
      <c r="C18" s="163"/>
      <c r="D18" s="164"/>
      <c r="E18" s="167"/>
      <c r="F18" s="165"/>
      <c r="G18" s="206"/>
      <c r="H18" s="162" t="s">
        <v>256</v>
      </c>
      <c r="I18" s="163"/>
      <c r="J18" s="164"/>
      <c r="K18" s="167"/>
      <c r="L18" s="165"/>
      <c r="M18" s="167"/>
      <c r="N18" s="162" t="s">
        <v>256</v>
      </c>
      <c r="O18" s="163"/>
      <c r="P18" s="164"/>
      <c r="Q18" s="167"/>
      <c r="R18" s="165"/>
      <c r="S18" s="164"/>
      <c r="T18" s="162" t="s">
        <v>256</v>
      </c>
      <c r="U18" s="163"/>
      <c r="V18" s="164"/>
      <c r="W18" s="167"/>
      <c r="X18" s="165"/>
      <c r="Y18" s="168"/>
      <c r="Z18" s="331"/>
      <c r="AA18" s="332"/>
      <c r="AB18" s="332"/>
      <c r="AC18" s="332"/>
      <c r="AD18" s="332"/>
      <c r="AE18" s="333"/>
      <c r="AF18" s="141"/>
    </row>
    <row r="19" spans="1:32" s="133" customFormat="1" ht="13.5" customHeight="1">
      <c r="A19" s="169"/>
      <c r="B19" s="170"/>
      <c r="C19" s="171" t="s">
        <v>986</v>
      </c>
      <c r="D19" s="172">
        <f>SUM(D9:D18)</f>
        <v>5150</v>
      </c>
      <c r="E19" s="172">
        <f>SUM(E9:E18)</f>
        <v>0</v>
      </c>
      <c r="F19" s="172">
        <f>SUM(F9:F18)</f>
        <v>250</v>
      </c>
      <c r="G19" s="173">
        <f>SUM(G9:G18)</f>
        <v>0</v>
      </c>
      <c r="H19" s="170"/>
      <c r="I19" s="171" t="s">
        <v>986</v>
      </c>
      <c r="J19" s="172">
        <f>SUM(J9:J18)</f>
        <v>3100</v>
      </c>
      <c r="K19" s="172">
        <f>SUM(K9:K18)</f>
        <v>0</v>
      </c>
      <c r="L19" s="172">
        <f>SUM(L9:L18)</f>
        <v>2100</v>
      </c>
      <c r="M19" s="172">
        <f>SUM(M9:M18)</f>
        <v>0</v>
      </c>
      <c r="N19" s="170"/>
      <c r="O19" s="171" t="s">
        <v>986</v>
      </c>
      <c r="P19" s="172">
        <f>SUM(P9:P18)</f>
        <v>3400</v>
      </c>
      <c r="Q19" s="172">
        <f>SUM(Q9:Q18)</f>
        <v>0</v>
      </c>
      <c r="R19" s="172">
        <f>SUM(R9:R18)</f>
        <v>0</v>
      </c>
      <c r="S19" s="172">
        <f>SUM(S9:S18)</f>
        <v>0</v>
      </c>
      <c r="T19" s="170"/>
      <c r="U19" s="171" t="s">
        <v>986</v>
      </c>
      <c r="V19" s="172">
        <f>SUM(V9:V18)</f>
        <v>4600</v>
      </c>
      <c r="W19" s="172">
        <f>SUM(W9:W18)</f>
        <v>0</v>
      </c>
      <c r="X19" s="172">
        <f>SUM(X9:X18)</f>
        <v>0</v>
      </c>
      <c r="Y19" s="174">
        <f>SUM(Y9:Y18)</f>
        <v>0</v>
      </c>
      <c r="Z19" s="334"/>
      <c r="AA19" s="335"/>
      <c r="AB19" s="335"/>
      <c r="AC19" s="335"/>
      <c r="AD19" s="335"/>
      <c r="AE19" s="336"/>
      <c r="AF19" s="141"/>
    </row>
    <row r="20" spans="1:32" ht="18" customHeight="1">
      <c r="A20" s="110"/>
      <c r="B20" s="368" t="s">
        <v>347</v>
      </c>
      <c r="C20" s="368"/>
      <c r="D20" s="368"/>
      <c r="E20" s="116"/>
      <c r="F20" s="116"/>
      <c r="G20" s="116"/>
      <c r="H20" s="369" t="s">
        <v>297</v>
      </c>
      <c r="I20" s="369"/>
      <c r="J20" s="379">
        <f>D34+J34+P34+V34</f>
        <v>26350</v>
      </c>
      <c r="K20" s="379"/>
      <c r="L20" s="380">
        <f>F34+L34+R34+X34+AD34</f>
        <v>3300</v>
      </c>
      <c r="M20" s="380"/>
      <c r="N20" s="120"/>
      <c r="O20" s="175" t="s">
        <v>298</v>
      </c>
      <c r="P20" s="379">
        <f>E34+K34+Q34+W34</f>
        <v>0</v>
      </c>
      <c r="Q20" s="379"/>
      <c r="R20" s="380">
        <f>G34+M34+S34+Y34</f>
        <v>0</v>
      </c>
      <c r="S20" s="380"/>
      <c r="T20" s="120"/>
      <c r="U20" s="120"/>
      <c r="V20" s="120"/>
      <c r="W20" s="120"/>
      <c r="X20" s="120"/>
      <c r="Y20" s="120"/>
      <c r="Z20" s="114"/>
      <c r="AA20" s="114"/>
      <c r="AB20" s="125"/>
      <c r="AC20" s="126"/>
      <c r="AD20" s="126"/>
      <c r="AE20" s="126"/>
      <c r="AF20" s="120"/>
    </row>
    <row r="21" spans="2:32" ht="15" customHeight="1">
      <c r="B21" s="357" t="s">
        <v>299</v>
      </c>
      <c r="C21" s="358"/>
      <c r="D21" s="358"/>
      <c r="E21" s="358"/>
      <c r="F21" s="358"/>
      <c r="G21" s="359"/>
      <c r="H21" s="357" t="s">
        <v>300</v>
      </c>
      <c r="I21" s="358"/>
      <c r="J21" s="358"/>
      <c r="K21" s="358"/>
      <c r="L21" s="358"/>
      <c r="M21" s="359"/>
      <c r="N21" s="357" t="s">
        <v>301</v>
      </c>
      <c r="O21" s="358"/>
      <c r="P21" s="358"/>
      <c r="Q21" s="358"/>
      <c r="R21" s="358"/>
      <c r="S21" s="359"/>
      <c r="T21" s="371" t="s">
        <v>302</v>
      </c>
      <c r="U21" s="372"/>
      <c r="V21" s="372"/>
      <c r="W21" s="372"/>
      <c r="X21" s="372"/>
      <c r="Y21" s="373"/>
      <c r="Z21" s="357" t="s">
        <v>1036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82"/>
      <c r="AA22" s="383"/>
      <c r="AB22" s="383"/>
      <c r="AC22" s="383"/>
      <c r="AD22" s="383"/>
      <c r="AE22" s="384"/>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31"/>
      <c r="AA23" s="332"/>
      <c r="AB23" s="332"/>
      <c r="AC23" s="332"/>
      <c r="AD23" s="332"/>
      <c r="AE23" s="333"/>
      <c r="AF23" s="177"/>
    </row>
    <row r="24" spans="2:32" s="133" customFormat="1" ht="15" customHeight="1">
      <c r="B24" s="134" t="s">
        <v>0</v>
      </c>
      <c r="C24" s="135" t="s">
        <v>1546</v>
      </c>
      <c r="D24" s="136" t="s">
        <v>1544</v>
      </c>
      <c r="E24" s="138">
        <v>0</v>
      </c>
      <c r="F24" s="139"/>
      <c r="G24" s="201"/>
      <c r="H24" s="134" t="s">
        <v>0</v>
      </c>
      <c r="I24" s="135" t="s">
        <v>630</v>
      </c>
      <c r="J24" s="136">
        <v>700</v>
      </c>
      <c r="K24" s="138">
        <v>0</v>
      </c>
      <c r="L24" s="139">
        <v>200</v>
      </c>
      <c r="M24" s="201"/>
      <c r="N24" s="134" t="s">
        <v>0</v>
      </c>
      <c r="O24" s="135" t="s">
        <v>337</v>
      </c>
      <c r="P24" s="136">
        <v>600</v>
      </c>
      <c r="Q24" s="138">
        <v>0</v>
      </c>
      <c r="R24" s="139"/>
      <c r="S24" s="136"/>
      <c r="T24" s="134" t="s">
        <v>0</v>
      </c>
      <c r="U24" s="135" t="s">
        <v>656</v>
      </c>
      <c r="V24" s="136">
        <v>2350</v>
      </c>
      <c r="W24" s="138">
        <v>0</v>
      </c>
      <c r="X24" s="139"/>
      <c r="Y24" s="201"/>
      <c r="Z24" s="331"/>
      <c r="AA24" s="332"/>
      <c r="AB24" s="332"/>
      <c r="AC24" s="332"/>
      <c r="AD24" s="332"/>
      <c r="AE24" s="333"/>
      <c r="AF24" s="182"/>
    </row>
    <row r="25" spans="2:32" s="133" customFormat="1" ht="15" customHeight="1">
      <c r="B25" s="142" t="s">
        <v>306</v>
      </c>
      <c r="C25" s="143" t="s">
        <v>1545</v>
      </c>
      <c r="D25" s="144" t="s">
        <v>1544</v>
      </c>
      <c r="E25" s="146">
        <v>0</v>
      </c>
      <c r="F25" s="147"/>
      <c r="G25" s="202"/>
      <c r="H25" s="142" t="s">
        <v>306</v>
      </c>
      <c r="I25" s="143"/>
      <c r="J25" s="144"/>
      <c r="K25" s="146"/>
      <c r="L25" s="147"/>
      <c r="M25" s="202"/>
      <c r="N25" s="142" t="s">
        <v>306</v>
      </c>
      <c r="O25" s="143" t="s">
        <v>655</v>
      </c>
      <c r="P25" s="144">
        <v>700</v>
      </c>
      <c r="Q25" s="146">
        <v>0</v>
      </c>
      <c r="R25" s="147"/>
      <c r="S25" s="144"/>
      <c r="T25" s="142" t="s">
        <v>306</v>
      </c>
      <c r="U25" s="148" t="s">
        <v>1038</v>
      </c>
      <c r="V25" s="144">
        <v>5000</v>
      </c>
      <c r="W25" s="146">
        <v>0</v>
      </c>
      <c r="X25" s="147"/>
      <c r="Y25" s="202"/>
      <c r="Z25" s="331"/>
      <c r="AA25" s="332"/>
      <c r="AB25" s="332"/>
      <c r="AC25" s="332"/>
      <c r="AD25" s="332"/>
      <c r="AE25" s="333"/>
      <c r="AF25" s="182"/>
    </row>
    <row r="26" spans="2:32" s="133" customFormat="1" ht="15" customHeight="1">
      <c r="B26" s="142" t="s">
        <v>307</v>
      </c>
      <c r="C26" s="143" t="s">
        <v>338</v>
      </c>
      <c r="D26" s="144">
        <v>650</v>
      </c>
      <c r="E26" s="146">
        <v>0</v>
      </c>
      <c r="F26" s="147"/>
      <c r="G26" s="202"/>
      <c r="H26" s="142" t="s">
        <v>307</v>
      </c>
      <c r="I26" s="143" t="s">
        <v>673</v>
      </c>
      <c r="J26" s="150" t="s">
        <v>674</v>
      </c>
      <c r="K26" s="146"/>
      <c r="L26" s="147"/>
      <c r="M26" s="202"/>
      <c r="N26" s="142" t="s">
        <v>307</v>
      </c>
      <c r="O26" s="143" t="s">
        <v>1039</v>
      </c>
      <c r="P26" s="144">
        <v>1600</v>
      </c>
      <c r="Q26" s="146">
        <v>0</v>
      </c>
      <c r="R26" s="147"/>
      <c r="S26" s="144"/>
      <c r="T26" s="142" t="s">
        <v>307</v>
      </c>
      <c r="U26" s="143" t="s">
        <v>336</v>
      </c>
      <c r="V26" s="144">
        <v>3500</v>
      </c>
      <c r="W26" s="146">
        <v>0</v>
      </c>
      <c r="X26" s="147"/>
      <c r="Y26" s="202"/>
      <c r="Z26" s="331"/>
      <c r="AA26" s="332"/>
      <c r="AB26" s="332"/>
      <c r="AC26" s="332"/>
      <c r="AD26" s="332"/>
      <c r="AE26" s="333"/>
      <c r="AF26" s="182"/>
    </row>
    <row r="27" spans="2:32" s="133" customFormat="1" ht="15" customHeight="1">
      <c r="B27" s="142" t="s">
        <v>308</v>
      </c>
      <c r="C27" s="143"/>
      <c r="D27" s="144"/>
      <c r="E27" s="146"/>
      <c r="F27" s="147"/>
      <c r="G27" s="202"/>
      <c r="H27" s="142" t="s">
        <v>308</v>
      </c>
      <c r="I27" s="148" t="s">
        <v>13</v>
      </c>
      <c r="J27" s="144">
        <v>1050</v>
      </c>
      <c r="K27" s="146">
        <v>0</v>
      </c>
      <c r="L27" s="147">
        <v>200</v>
      </c>
      <c r="M27" s="202"/>
      <c r="N27" s="142" t="s">
        <v>308</v>
      </c>
      <c r="O27" s="143" t="s">
        <v>339</v>
      </c>
      <c r="P27" s="144">
        <v>500</v>
      </c>
      <c r="Q27" s="146">
        <v>0</v>
      </c>
      <c r="R27" s="147"/>
      <c r="S27" s="144"/>
      <c r="T27" s="142" t="s">
        <v>308</v>
      </c>
      <c r="U27" s="143" t="s">
        <v>1040</v>
      </c>
      <c r="V27" s="144">
        <v>1650</v>
      </c>
      <c r="W27" s="146">
        <v>0</v>
      </c>
      <c r="X27" s="147">
        <v>50</v>
      </c>
      <c r="Y27" s="202"/>
      <c r="Z27" s="331"/>
      <c r="AA27" s="332"/>
      <c r="AB27" s="332"/>
      <c r="AC27" s="332"/>
      <c r="AD27" s="332"/>
      <c r="AE27" s="333"/>
      <c r="AF27" s="182"/>
    </row>
    <row r="28" spans="2:32" s="133" customFormat="1" ht="15" customHeight="1">
      <c r="B28" s="142" t="s">
        <v>309</v>
      </c>
      <c r="C28" s="143" t="s">
        <v>1543</v>
      </c>
      <c r="D28" s="144" t="s">
        <v>1544</v>
      </c>
      <c r="E28" s="152">
        <v>0</v>
      </c>
      <c r="F28" s="147"/>
      <c r="G28" s="202"/>
      <c r="H28" s="142" t="s">
        <v>309</v>
      </c>
      <c r="I28" s="143" t="s">
        <v>149</v>
      </c>
      <c r="J28" s="144">
        <v>1450</v>
      </c>
      <c r="K28" s="152">
        <v>0</v>
      </c>
      <c r="L28" s="147"/>
      <c r="M28" s="202"/>
      <c r="N28" s="142" t="s">
        <v>309</v>
      </c>
      <c r="O28" s="143" t="s">
        <v>336</v>
      </c>
      <c r="P28" s="144">
        <v>1100</v>
      </c>
      <c r="Q28" s="152">
        <v>0</v>
      </c>
      <c r="R28" s="147"/>
      <c r="S28" s="151"/>
      <c r="T28" s="142" t="s">
        <v>309</v>
      </c>
      <c r="U28" s="143"/>
      <c r="V28" s="144"/>
      <c r="W28" s="152"/>
      <c r="X28" s="147"/>
      <c r="Y28" s="202"/>
      <c r="Z28" s="331"/>
      <c r="AA28" s="332"/>
      <c r="AB28" s="332"/>
      <c r="AC28" s="332"/>
      <c r="AD28" s="332"/>
      <c r="AE28" s="333"/>
      <c r="AF28" s="182"/>
    </row>
    <row r="29" spans="2:32" s="133" customFormat="1" ht="15" customHeight="1">
      <c r="B29" s="142" t="s">
        <v>312</v>
      </c>
      <c r="C29" s="143" t="s">
        <v>1037</v>
      </c>
      <c r="D29" s="144">
        <v>2200</v>
      </c>
      <c r="E29" s="146">
        <v>0</v>
      </c>
      <c r="F29" s="147">
        <v>1950</v>
      </c>
      <c r="G29" s="202"/>
      <c r="H29" s="142" t="s">
        <v>312</v>
      </c>
      <c r="I29" s="143" t="s">
        <v>260</v>
      </c>
      <c r="J29" s="144">
        <v>1800</v>
      </c>
      <c r="K29" s="146">
        <v>0</v>
      </c>
      <c r="L29" s="147">
        <v>900</v>
      </c>
      <c r="M29" s="202"/>
      <c r="N29" s="142" t="s">
        <v>312</v>
      </c>
      <c r="O29" s="143"/>
      <c r="P29" s="144"/>
      <c r="Q29" s="146"/>
      <c r="R29" s="147"/>
      <c r="S29" s="144"/>
      <c r="T29" s="142" t="s">
        <v>312</v>
      </c>
      <c r="U29" s="143"/>
      <c r="V29" s="144"/>
      <c r="W29" s="146"/>
      <c r="X29" s="147"/>
      <c r="Y29" s="202"/>
      <c r="Z29" s="331"/>
      <c r="AA29" s="332"/>
      <c r="AB29" s="332"/>
      <c r="AC29" s="332"/>
      <c r="AD29" s="332"/>
      <c r="AE29" s="333"/>
      <c r="AF29" s="182"/>
    </row>
    <row r="30" spans="2:32" s="133" customFormat="1" ht="15" customHeight="1">
      <c r="B30" s="142" t="s">
        <v>313</v>
      </c>
      <c r="C30" s="143"/>
      <c r="D30" s="144"/>
      <c r="E30" s="146"/>
      <c r="F30" s="147"/>
      <c r="G30" s="203"/>
      <c r="H30" s="142" t="s">
        <v>313</v>
      </c>
      <c r="I30" s="143"/>
      <c r="J30" s="144"/>
      <c r="K30" s="146"/>
      <c r="L30" s="147"/>
      <c r="M30" s="203"/>
      <c r="N30" s="142" t="s">
        <v>313</v>
      </c>
      <c r="O30" s="143"/>
      <c r="P30" s="144"/>
      <c r="Q30" s="146"/>
      <c r="R30" s="147"/>
      <c r="S30" s="144"/>
      <c r="T30" s="142" t="s">
        <v>313</v>
      </c>
      <c r="U30" s="143" t="s">
        <v>671</v>
      </c>
      <c r="V30" s="150" t="s">
        <v>672</v>
      </c>
      <c r="W30" s="146"/>
      <c r="X30" s="147"/>
      <c r="Y30" s="203"/>
      <c r="Z30" s="331"/>
      <c r="AA30" s="332"/>
      <c r="AB30" s="332"/>
      <c r="AC30" s="332"/>
      <c r="AD30" s="332"/>
      <c r="AE30" s="333"/>
      <c r="AF30" s="182"/>
    </row>
    <row r="31" spans="2:32" s="133" customFormat="1" ht="15" customHeight="1">
      <c r="B31" s="155" t="s">
        <v>652</v>
      </c>
      <c r="C31" s="156" t="s">
        <v>1038</v>
      </c>
      <c r="D31" s="157">
        <v>1500</v>
      </c>
      <c r="E31" s="160">
        <v>0</v>
      </c>
      <c r="F31" s="158"/>
      <c r="G31" s="204"/>
      <c r="H31" s="155" t="s">
        <v>652</v>
      </c>
      <c r="I31" s="156"/>
      <c r="J31" s="157"/>
      <c r="K31" s="160"/>
      <c r="L31" s="158"/>
      <c r="M31" s="204"/>
      <c r="N31" s="155" t="s">
        <v>652</v>
      </c>
      <c r="O31" s="156"/>
      <c r="P31" s="157"/>
      <c r="Q31" s="160"/>
      <c r="R31" s="158"/>
      <c r="S31" s="157"/>
      <c r="T31" s="155" t="s">
        <v>652</v>
      </c>
      <c r="U31" s="156"/>
      <c r="V31" s="157"/>
      <c r="W31" s="160"/>
      <c r="X31" s="158"/>
      <c r="Y31" s="204"/>
      <c r="Z31" s="331"/>
      <c r="AA31" s="332"/>
      <c r="AB31" s="332"/>
      <c r="AC31" s="332"/>
      <c r="AD31" s="332"/>
      <c r="AE31" s="333"/>
      <c r="AF31" s="182"/>
    </row>
    <row r="32" spans="2:32" s="133" customFormat="1" ht="15" customHeight="1">
      <c r="B32" s="155" t="s">
        <v>653</v>
      </c>
      <c r="C32" s="156"/>
      <c r="D32" s="157"/>
      <c r="E32" s="160"/>
      <c r="F32" s="158"/>
      <c r="G32" s="204"/>
      <c r="H32" s="155" t="s">
        <v>653</v>
      </c>
      <c r="I32" s="156"/>
      <c r="J32" s="157"/>
      <c r="K32" s="160"/>
      <c r="L32" s="158"/>
      <c r="M32" s="204"/>
      <c r="N32" s="155" t="s">
        <v>653</v>
      </c>
      <c r="O32" s="156"/>
      <c r="P32" s="157"/>
      <c r="Q32" s="160"/>
      <c r="R32" s="158"/>
      <c r="S32" s="157"/>
      <c r="T32" s="155" t="s">
        <v>653</v>
      </c>
      <c r="U32" s="156"/>
      <c r="V32" s="157"/>
      <c r="W32" s="160"/>
      <c r="X32" s="158"/>
      <c r="Y32" s="204"/>
      <c r="Z32" s="331"/>
      <c r="AA32" s="332"/>
      <c r="AB32" s="332"/>
      <c r="AC32" s="332"/>
      <c r="AD32" s="332"/>
      <c r="AE32" s="333"/>
      <c r="AF32" s="182"/>
    </row>
    <row r="33" spans="2:32" s="133" customFormat="1" ht="15" customHeight="1">
      <c r="B33" s="162" t="s">
        <v>256</v>
      </c>
      <c r="C33" s="163"/>
      <c r="D33" s="164"/>
      <c r="E33" s="167"/>
      <c r="F33" s="165"/>
      <c r="G33" s="206"/>
      <c r="H33" s="162" t="s">
        <v>256</v>
      </c>
      <c r="I33" s="163"/>
      <c r="J33" s="164"/>
      <c r="K33" s="167"/>
      <c r="L33" s="165"/>
      <c r="M33" s="206"/>
      <c r="N33" s="162" t="s">
        <v>256</v>
      </c>
      <c r="O33" s="163"/>
      <c r="P33" s="164"/>
      <c r="Q33" s="167"/>
      <c r="R33" s="165"/>
      <c r="S33" s="164"/>
      <c r="T33" s="162" t="s">
        <v>256</v>
      </c>
      <c r="U33" s="163"/>
      <c r="V33" s="164"/>
      <c r="W33" s="167"/>
      <c r="X33" s="165"/>
      <c r="Y33" s="206"/>
      <c r="Z33" s="331"/>
      <c r="AA33" s="332"/>
      <c r="AB33" s="332"/>
      <c r="AC33" s="332"/>
      <c r="AD33" s="332"/>
      <c r="AE33" s="333"/>
      <c r="AF33" s="182"/>
    </row>
    <row r="34" spans="1:32" s="133" customFormat="1" ht="13.5" customHeight="1">
      <c r="A34" s="169"/>
      <c r="B34" s="170"/>
      <c r="C34" s="171" t="s">
        <v>986</v>
      </c>
      <c r="D34" s="172">
        <f>SUM(D24:D33)</f>
        <v>4350</v>
      </c>
      <c r="E34" s="172">
        <f>SUM(E24:E33)</f>
        <v>0</v>
      </c>
      <c r="F34" s="172">
        <f>SUM(F24:F33)</f>
        <v>1950</v>
      </c>
      <c r="G34" s="172">
        <f>SUM(G24:G33)</f>
        <v>0</v>
      </c>
      <c r="H34" s="170"/>
      <c r="I34" s="171" t="s">
        <v>986</v>
      </c>
      <c r="J34" s="172">
        <f>SUM(J24:J33)</f>
        <v>5000</v>
      </c>
      <c r="K34" s="172">
        <f>SUM(K24:K33)</f>
        <v>0</v>
      </c>
      <c r="L34" s="172">
        <f>SUM(L24:L33)</f>
        <v>1300</v>
      </c>
      <c r="M34" s="172">
        <f>SUM(M24:M33)</f>
        <v>0</v>
      </c>
      <c r="N34" s="170"/>
      <c r="O34" s="171" t="s">
        <v>986</v>
      </c>
      <c r="P34" s="172">
        <f>SUM(P24:P33)</f>
        <v>4500</v>
      </c>
      <c r="Q34" s="172">
        <f>SUM(Q24:Q33)</f>
        <v>0</v>
      </c>
      <c r="R34" s="172">
        <f>SUM(R24:R33)</f>
        <v>0</v>
      </c>
      <c r="S34" s="172">
        <f>SUM(S24:S33)</f>
        <v>0</v>
      </c>
      <c r="T34" s="170"/>
      <c r="U34" s="171" t="s">
        <v>986</v>
      </c>
      <c r="V34" s="172">
        <f>SUM(V24:V33)</f>
        <v>12500</v>
      </c>
      <c r="W34" s="172">
        <f>SUM(W24:W33)</f>
        <v>0</v>
      </c>
      <c r="X34" s="172">
        <f>SUM(X24:X33)</f>
        <v>50</v>
      </c>
      <c r="Y34" s="172">
        <f>SUM(Y24:Y33)</f>
        <v>0</v>
      </c>
      <c r="Z34" s="334"/>
      <c r="AA34" s="335"/>
      <c r="AB34" s="335"/>
      <c r="AC34" s="335"/>
      <c r="AD34" s="335"/>
      <c r="AE34" s="336"/>
      <c r="AF34" s="182"/>
    </row>
    <row r="35" spans="2:31" ht="18" customHeight="1">
      <c r="B35" s="381" t="s">
        <v>681</v>
      </c>
      <c r="C35" s="381"/>
      <c r="D35" s="381"/>
      <c r="E35" s="116"/>
      <c r="F35" s="116"/>
      <c r="G35" s="116"/>
      <c r="H35" s="369" t="s">
        <v>297</v>
      </c>
      <c r="I35" s="369"/>
      <c r="J35" s="379">
        <f>D49+J49+P49+V49</f>
        <v>28300</v>
      </c>
      <c r="K35" s="379"/>
      <c r="L35" s="380">
        <f>F49+L49+R49+X49+AD49</f>
        <v>1700</v>
      </c>
      <c r="M35" s="380"/>
      <c r="N35" s="120"/>
      <c r="O35" s="175" t="s">
        <v>298</v>
      </c>
      <c r="P35" s="379">
        <f>E49+K49+Q49+W49</f>
        <v>0</v>
      </c>
      <c r="Q35" s="379"/>
      <c r="R35" s="380">
        <f>G49+M49+S49+Y49</f>
        <v>0</v>
      </c>
      <c r="S35" s="380"/>
      <c r="T35" s="120"/>
      <c r="U35" s="120"/>
      <c r="V35" s="120"/>
      <c r="W35" s="120"/>
      <c r="X35" s="209"/>
      <c r="Y35" s="209"/>
      <c r="Z35" s="216"/>
      <c r="AA35" s="217"/>
      <c r="AB35" s="218"/>
      <c r="AC35" s="126"/>
      <c r="AD35" s="126"/>
      <c r="AE35" s="126"/>
    </row>
    <row r="36" spans="2:32" ht="15" customHeight="1">
      <c r="B36" s="357" t="s">
        <v>299</v>
      </c>
      <c r="C36" s="358"/>
      <c r="D36" s="358"/>
      <c r="E36" s="358"/>
      <c r="F36" s="358"/>
      <c r="G36" s="359"/>
      <c r="H36" s="357" t="s">
        <v>300</v>
      </c>
      <c r="I36" s="358"/>
      <c r="J36" s="358"/>
      <c r="K36" s="358"/>
      <c r="L36" s="358"/>
      <c r="M36" s="359"/>
      <c r="N36" s="357" t="s">
        <v>301</v>
      </c>
      <c r="O36" s="358"/>
      <c r="P36" s="358"/>
      <c r="Q36" s="358"/>
      <c r="R36" s="358"/>
      <c r="S36" s="359"/>
      <c r="T36" s="357" t="s">
        <v>302</v>
      </c>
      <c r="U36" s="358"/>
      <c r="V36" s="358"/>
      <c r="W36" s="358"/>
      <c r="X36" s="358"/>
      <c r="Y36" s="359"/>
      <c r="Z36" s="357" t="s">
        <v>1036</v>
      </c>
      <c r="AA36" s="358"/>
      <c r="AB36" s="358"/>
      <c r="AC36" s="358"/>
      <c r="AD36" s="358"/>
      <c r="AE36" s="359"/>
      <c r="AF36" s="127"/>
    </row>
    <row r="37" spans="2:32" s="128" customFormat="1" ht="15" customHeight="1">
      <c r="B37" s="354"/>
      <c r="C37" s="337" t="s">
        <v>1016</v>
      </c>
      <c r="D37" s="337" t="s">
        <v>1015</v>
      </c>
      <c r="E37" s="338"/>
      <c r="F37" s="337" t="s">
        <v>987</v>
      </c>
      <c r="G37" s="365"/>
      <c r="H37" s="354"/>
      <c r="I37" s="337" t="s">
        <v>1016</v>
      </c>
      <c r="J37" s="337" t="s">
        <v>1015</v>
      </c>
      <c r="K37" s="338"/>
      <c r="L37" s="337" t="s">
        <v>987</v>
      </c>
      <c r="M37" s="365"/>
      <c r="N37" s="354"/>
      <c r="O37" s="337" t="s">
        <v>1016</v>
      </c>
      <c r="P37" s="337" t="s">
        <v>1015</v>
      </c>
      <c r="Q37" s="338"/>
      <c r="R37" s="337" t="s">
        <v>987</v>
      </c>
      <c r="S37" s="365"/>
      <c r="T37" s="354"/>
      <c r="U37" s="337" t="s">
        <v>1016</v>
      </c>
      <c r="V37" s="337" t="s">
        <v>1015</v>
      </c>
      <c r="W37" s="338"/>
      <c r="X37" s="337" t="s">
        <v>987</v>
      </c>
      <c r="Y37" s="365"/>
      <c r="Z37" s="382"/>
      <c r="AA37" s="383"/>
      <c r="AB37" s="383"/>
      <c r="AC37" s="383"/>
      <c r="AD37" s="383"/>
      <c r="AE37" s="384"/>
      <c r="AF37" s="177"/>
    </row>
    <row r="38" spans="1:32" s="128" customFormat="1" ht="13.5" customHeight="1">
      <c r="A38" s="130"/>
      <c r="B38" s="355"/>
      <c r="C38" s="352"/>
      <c r="D38" s="131" t="s">
        <v>297</v>
      </c>
      <c r="E38" s="132" t="s">
        <v>667</v>
      </c>
      <c r="F38" s="131" t="s">
        <v>297</v>
      </c>
      <c r="G38" s="132" t="s">
        <v>667</v>
      </c>
      <c r="H38" s="355"/>
      <c r="I38" s="352"/>
      <c r="J38" s="131" t="s">
        <v>297</v>
      </c>
      <c r="K38" s="132" t="s">
        <v>667</v>
      </c>
      <c r="L38" s="131" t="s">
        <v>297</v>
      </c>
      <c r="M38" s="132" t="s">
        <v>667</v>
      </c>
      <c r="N38" s="355"/>
      <c r="O38" s="352"/>
      <c r="P38" s="131" t="s">
        <v>297</v>
      </c>
      <c r="Q38" s="132" t="s">
        <v>667</v>
      </c>
      <c r="R38" s="131" t="s">
        <v>297</v>
      </c>
      <c r="S38" s="132" t="s">
        <v>667</v>
      </c>
      <c r="T38" s="355"/>
      <c r="U38" s="352"/>
      <c r="V38" s="131" t="s">
        <v>297</v>
      </c>
      <c r="W38" s="132" t="s">
        <v>667</v>
      </c>
      <c r="X38" s="131" t="s">
        <v>297</v>
      </c>
      <c r="Y38" s="132" t="s">
        <v>667</v>
      </c>
      <c r="Z38" s="331"/>
      <c r="AA38" s="332"/>
      <c r="AB38" s="332"/>
      <c r="AC38" s="332"/>
      <c r="AD38" s="332"/>
      <c r="AE38" s="333"/>
      <c r="AF38" s="177"/>
    </row>
    <row r="39" spans="2:32" s="133" customFormat="1" ht="15" customHeight="1">
      <c r="B39" s="134" t="s">
        <v>0</v>
      </c>
      <c r="C39" s="135"/>
      <c r="D39" s="136"/>
      <c r="E39" s="138"/>
      <c r="F39" s="139"/>
      <c r="G39" s="201"/>
      <c r="H39" s="134" t="s">
        <v>0</v>
      </c>
      <c r="I39" s="135"/>
      <c r="J39" s="136"/>
      <c r="K39" s="138"/>
      <c r="L39" s="139"/>
      <c r="M39" s="201"/>
      <c r="N39" s="134" t="s">
        <v>0</v>
      </c>
      <c r="O39" s="135"/>
      <c r="P39" s="136"/>
      <c r="Q39" s="138"/>
      <c r="R39" s="139"/>
      <c r="S39" s="136"/>
      <c r="T39" s="134" t="s">
        <v>0</v>
      </c>
      <c r="U39" s="135" t="s">
        <v>1041</v>
      </c>
      <c r="V39" s="136">
        <v>1250</v>
      </c>
      <c r="W39" s="138">
        <v>0</v>
      </c>
      <c r="X39" s="139">
        <v>50</v>
      </c>
      <c r="Y39" s="201"/>
      <c r="Z39" s="331"/>
      <c r="AA39" s="332"/>
      <c r="AB39" s="332"/>
      <c r="AC39" s="332"/>
      <c r="AD39" s="332"/>
      <c r="AE39" s="333"/>
      <c r="AF39" s="182"/>
    </row>
    <row r="40" spans="2:32" s="133" customFormat="1" ht="15" customHeight="1">
      <c r="B40" s="142" t="s">
        <v>306</v>
      </c>
      <c r="C40" s="143" t="s">
        <v>341</v>
      </c>
      <c r="D40" s="144">
        <v>2100</v>
      </c>
      <c r="E40" s="146">
        <v>0</v>
      </c>
      <c r="F40" s="144">
        <v>150</v>
      </c>
      <c r="G40" s="202"/>
      <c r="H40" s="142" t="s">
        <v>306</v>
      </c>
      <c r="I40" s="143"/>
      <c r="J40" s="144"/>
      <c r="K40" s="146"/>
      <c r="L40" s="147"/>
      <c r="M40" s="202"/>
      <c r="N40" s="142" t="s">
        <v>306</v>
      </c>
      <c r="O40" s="143" t="s">
        <v>1042</v>
      </c>
      <c r="P40" s="144">
        <v>1200</v>
      </c>
      <c r="Q40" s="146">
        <v>0</v>
      </c>
      <c r="R40" s="147"/>
      <c r="S40" s="144"/>
      <c r="T40" s="142" t="s">
        <v>306</v>
      </c>
      <c r="U40" s="148" t="s">
        <v>1042</v>
      </c>
      <c r="V40" s="144">
        <v>2600</v>
      </c>
      <c r="W40" s="146">
        <v>0</v>
      </c>
      <c r="X40" s="147">
        <v>150</v>
      </c>
      <c r="Y40" s="202"/>
      <c r="Z40" s="331"/>
      <c r="AA40" s="332"/>
      <c r="AB40" s="332"/>
      <c r="AC40" s="332"/>
      <c r="AD40" s="332"/>
      <c r="AE40" s="333"/>
      <c r="AF40" s="182"/>
    </row>
    <row r="41" spans="2:32" s="133" customFormat="1" ht="15" customHeight="1">
      <c r="B41" s="142" t="s">
        <v>307</v>
      </c>
      <c r="C41" s="143" t="s">
        <v>1435</v>
      </c>
      <c r="D41" s="144">
        <v>4550</v>
      </c>
      <c r="E41" s="146">
        <v>0</v>
      </c>
      <c r="F41" s="144">
        <v>700</v>
      </c>
      <c r="G41" s="202"/>
      <c r="H41" s="142" t="s">
        <v>307</v>
      </c>
      <c r="I41" s="143" t="s">
        <v>650</v>
      </c>
      <c r="J41" s="144">
        <v>2400</v>
      </c>
      <c r="K41" s="146">
        <v>0</v>
      </c>
      <c r="L41" s="147">
        <v>250</v>
      </c>
      <c r="M41" s="202"/>
      <c r="N41" s="142" t="s">
        <v>307</v>
      </c>
      <c r="O41" s="143" t="s">
        <v>342</v>
      </c>
      <c r="P41" s="144">
        <v>800</v>
      </c>
      <c r="Q41" s="146">
        <v>0</v>
      </c>
      <c r="R41" s="147"/>
      <c r="S41" s="144"/>
      <c r="T41" s="142" t="s">
        <v>307</v>
      </c>
      <c r="U41" s="143"/>
      <c r="V41" s="144"/>
      <c r="W41" s="146"/>
      <c r="X41" s="147"/>
      <c r="Y41" s="202"/>
      <c r="Z41" s="331"/>
      <c r="AA41" s="332"/>
      <c r="AB41" s="332"/>
      <c r="AC41" s="332"/>
      <c r="AD41" s="332"/>
      <c r="AE41" s="333"/>
      <c r="AF41" s="182"/>
    </row>
    <row r="42" spans="2:32" s="133" customFormat="1" ht="15" customHeight="1">
      <c r="B42" s="142" t="s">
        <v>308</v>
      </c>
      <c r="C42" s="143" t="s">
        <v>675</v>
      </c>
      <c r="D42" s="150" t="s">
        <v>676</v>
      </c>
      <c r="E42" s="146"/>
      <c r="F42" s="147"/>
      <c r="G42" s="202"/>
      <c r="H42" s="142" t="s">
        <v>308</v>
      </c>
      <c r="I42" s="148" t="s">
        <v>677</v>
      </c>
      <c r="J42" s="150" t="s">
        <v>678</v>
      </c>
      <c r="K42" s="146"/>
      <c r="L42" s="147"/>
      <c r="M42" s="202"/>
      <c r="N42" s="142" t="s">
        <v>308</v>
      </c>
      <c r="O42" s="143" t="s">
        <v>341</v>
      </c>
      <c r="P42" s="144">
        <v>850</v>
      </c>
      <c r="Q42" s="146">
        <v>0</v>
      </c>
      <c r="R42" s="147"/>
      <c r="S42" s="144"/>
      <c r="T42" s="142" t="s">
        <v>308</v>
      </c>
      <c r="U42" s="143" t="s">
        <v>341</v>
      </c>
      <c r="V42" s="144">
        <v>1300</v>
      </c>
      <c r="W42" s="146">
        <v>0</v>
      </c>
      <c r="X42" s="147">
        <v>50</v>
      </c>
      <c r="Y42" s="202"/>
      <c r="Z42" s="331"/>
      <c r="AA42" s="332"/>
      <c r="AB42" s="332"/>
      <c r="AC42" s="332"/>
      <c r="AD42" s="332"/>
      <c r="AE42" s="333"/>
      <c r="AF42" s="182"/>
    </row>
    <row r="43" spans="2:32" s="133" customFormat="1" ht="15" customHeight="1">
      <c r="B43" s="142" t="s">
        <v>309</v>
      </c>
      <c r="C43" s="143" t="s">
        <v>1434</v>
      </c>
      <c r="D43" s="144" t="s">
        <v>1433</v>
      </c>
      <c r="E43" s="152">
        <v>0</v>
      </c>
      <c r="F43" s="147"/>
      <c r="G43" s="202"/>
      <c r="H43" s="142" t="s">
        <v>309</v>
      </c>
      <c r="I43" s="143" t="s">
        <v>209</v>
      </c>
      <c r="J43" s="144">
        <v>1050</v>
      </c>
      <c r="K43" s="152">
        <v>0</v>
      </c>
      <c r="L43" s="147">
        <v>50</v>
      </c>
      <c r="M43" s="202"/>
      <c r="N43" s="142" t="s">
        <v>309</v>
      </c>
      <c r="O43" s="143" t="s">
        <v>1041</v>
      </c>
      <c r="P43" s="144">
        <v>1550</v>
      </c>
      <c r="Q43" s="152">
        <v>0</v>
      </c>
      <c r="R43" s="147"/>
      <c r="S43" s="151"/>
      <c r="T43" s="142" t="s">
        <v>309</v>
      </c>
      <c r="U43" s="143" t="s">
        <v>340</v>
      </c>
      <c r="V43" s="144">
        <v>1750</v>
      </c>
      <c r="W43" s="152">
        <v>0</v>
      </c>
      <c r="X43" s="147">
        <v>50</v>
      </c>
      <c r="Y43" s="202"/>
      <c r="Z43" s="331"/>
      <c r="AA43" s="332"/>
      <c r="AB43" s="332"/>
      <c r="AC43" s="332"/>
      <c r="AD43" s="332"/>
      <c r="AE43" s="333"/>
      <c r="AF43" s="182"/>
    </row>
    <row r="44" spans="2:32" s="133" customFormat="1" ht="15" customHeight="1">
      <c r="B44" s="142" t="s">
        <v>312</v>
      </c>
      <c r="C44" s="143"/>
      <c r="D44" s="144"/>
      <c r="E44" s="146"/>
      <c r="F44" s="147"/>
      <c r="G44" s="202"/>
      <c r="H44" s="142" t="s">
        <v>312</v>
      </c>
      <c r="I44" s="143"/>
      <c r="J44" s="144"/>
      <c r="K44" s="146"/>
      <c r="L44" s="147"/>
      <c r="M44" s="202"/>
      <c r="N44" s="142" t="s">
        <v>312</v>
      </c>
      <c r="O44" s="143" t="s">
        <v>1043</v>
      </c>
      <c r="P44" s="144">
        <v>1250</v>
      </c>
      <c r="Q44" s="146">
        <v>0</v>
      </c>
      <c r="R44" s="147"/>
      <c r="S44" s="144"/>
      <c r="T44" s="142" t="s">
        <v>312</v>
      </c>
      <c r="U44" s="143" t="s">
        <v>1044</v>
      </c>
      <c r="V44" s="144">
        <v>2350</v>
      </c>
      <c r="W44" s="146">
        <v>0</v>
      </c>
      <c r="X44" s="147">
        <v>50</v>
      </c>
      <c r="Y44" s="202"/>
      <c r="Z44" s="331"/>
      <c r="AA44" s="332"/>
      <c r="AB44" s="332"/>
      <c r="AC44" s="332"/>
      <c r="AD44" s="332"/>
      <c r="AE44" s="333"/>
      <c r="AF44" s="182"/>
    </row>
    <row r="45" spans="2:32" s="133" customFormat="1" ht="15" customHeight="1">
      <c r="B45" s="142" t="s">
        <v>313</v>
      </c>
      <c r="C45" s="143"/>
      <c r="D45" s="144"/>
      <c r="E45" s="146"/>
      <c r="F45" s="147"/>
      <c r="G45" s="203"/>
      <c r="H45" s="142" t="s">
        <v>313</v>
      </c>
      <c r="I45" s="143"/>
      <c r="J45" s="144"/>
      <c r="K45" s="146"/>
      <c r="L45" s="147"/>
      <c r="M45" s="203"/>
      <c r="N45" s="142" t="s">
        <v>313</v>
      </c>
      <c r="O45" s="143" t="s">
        <v>348</v>
      </c>
      <c r="P45" s="144">
        <v>800</v>
      </c>
      <c r="Q45" s="146">
        <v>0</v>
      </c>
      <c r="R45" s="147"/>
      <c r="S45" s="144"/>
      <c r="T45" s="142" t="s">
        <v>313</v>
      </c>
      <c r="U45" s="143" t="s">
        <v>343</v>
      </c>
      <c r="V45" s="144">
        <v>1400</v>
      </c>
      <c r="W45" s="146">
        <v>0</v>
      </c>
      <c r="X45" s="147">
        <v>50</v>
      </c>
      <c r="Y45" s="203"/>
      <c r="Z45" s="331"/>
      <c r="AA45" s="332"/>
      <c r="AB45" s="332"/>
      <c r="AC45" s="332"/>
      <c r="AD45" s="332"/>
      <c r="AE45" s="333"/>
      <c r="AF45" s="182"/>
    </row>
    <row r="46" spans="2:32" s="133" customFormat="1" ht="15" customHeight="1">
      <c r="B46" s="155" t="s">
        <v>652</v>
      </c>
      <c r="C46" s="156"/>
      <c r="D46" s="157"/>
      <c r="E46" s="160"/>
      <c r="F46" s="158"/>
      <c r="G46" s="204"/>
      <c r="H46" s="155" t="s">
        <v>652</v>
      </c>
      <c r="I46" s="156" t="s">
        <v>1042</v>
      </c>
      <c r="J46" s="157">
        <v>1100</v>
      </c>
      <c r="K46" s="160">
        <v>0</v>
      </c>
      <c r="L46" s="158">
        <v>150</v>
      </c>
      <c r="M46" s="204"/>
      <c r="N46" s="155" t="s">
        <v>652</v>
      </c>
      <c r="O46" s="156"/>
      <c r="P46" s="157"/>
      <c r="Q46" s="160"/>
      <c r="R46" s="158"/>
      <c r="S46" s="157"/>
      <c r="T46" s="155" t="s">
        <v>652</v>
      </c>
      <c r="U46" s="156"/>
      <c r="V46" s="157"/>
      <c r="W46" s="160"/>
      <c r="X46" s="158"/>
      <c r="Y46" s="204"/>
      <c r="Z46" s="331"/>
      <c r="AA46" s="332"/>
      <c r="AB46" s="332"/>
      <c r="AC46" s="332"/>
      <c r="AD46" s="332"/>
      <c r="AE46" s="333"/>
      <c r="AF46" s="182"/>
    </row>
    <row r="47" spans="2:32" s="133" customFormat="1" ht="15" customHeight="1">
      <c r="B47" s="155" t="s">
        <v>653</v>
      </c>
      <c r="C47" s="156"/>
      <c r="D47" s="157"/>
      <c r="E47" s="160"/>
      <c r="F47" s="158"/>
      <c r="G47" s="204"/>
      <c r="H47" s="155" t="s">
        <v>653</v>
      </c>
      <c r="I47" s="156"/>
      <c r="J47" s="157"/>
      <c r="K47" s="160"/>
      <c r="L47" s="158"/>
      <c r="M47" s="204"/>
      <c r="N47" s="155" t="s">
        <v>653</v>
      </c>
      <c r="O47" s="156"/>
      <c r="P47" s="157"/>
      <c r="Q47" s="160"/>
      <c r="R47" s="158"/>
      <c r="S47" s="157"/>
      <c r="T47" s="155" t="s">
        <v>653</v>
      </c>
      <c r="U47" s="156"/>
      <c r="V47" s="157"/>
      <c r="W47" s="160"/>
      <c r="X47" s="158"/>
      <c r="Y47" s="204"/>
      <c r="Z47" s="331"/>
      <c r="AA47" s="332"/>
      <c r="AB47" s="332"/>
      <c r="AC47" s="332"/>
      <c r="AD47" s="332"/>
      <c r="AE47" s="333"/>
      <c r="AF47" s="182"/>
    </row>
    <row r="48" spans="2:32" s="133" customFormat="1" ht="15" customHeight="1">
      <c r="B48" s="162" t="s">
        <v>256</v>
      </c>
      <c r="C48" s="163"/>
      <c r="D48" s="164"/>
      <c r="E48" s="167"/>
      <c r="F48" s="165"/>
      <c r="G48" s="206"/>
      <c r="H48" s="162" t="s">
        <v>256</v>
      </c>
      <c r="I48" s="163"/>
      <c r="J48" s="164"/>
      <c r="K48" s="167"/>
      <c r="L48" s="165"/>
      <c r="M48" s="206"/>
      <c r="N48" s="162" t="s">
        <v>256</v>
      </c>
      <c r="O48" s="163"/>
      <c r="P48" s="164"/>
      <c r="Q48" s="167"/>
      <c r="R48" s="165"/>
      <c r="S48" s="164"/>
      <c r="T48" s="162" t="s">
        <v>256</v>
      </c>
      <c r="U48" s="163"/>
      <c r="V48" s="164"/>
      <c r="W48" s="167"/>
      <c r="X48" s="165"/>
      <c r="Y48" s="206"/>
      <c r="Z48" s="331"/>
      <c r="AA48" s="332"/>
      <c r="AB48" s="332"/>
      <c r="AC48" s="332"/>
      <c r="AD48" s="332"/>
      <c r="AE48" s="333"/>
      <c r="AF48" s="182"/>
    </row>
    <row r="49" spans="1:32" s="133" customFormat="1" ht="13.5" customHeight="1">
      <c r="A49" s="169"/>
      <c r="B49" s="170"/>
      <c r="C49" s="171" t="s">
        <v>986</v>
      </c>
      <c r="D49" s="172">
        <f>SUM(D39:D48)</f>
        <v>6650</v>
      </c>
      <c r="E49" s="172">
        <f>SUM(E39:E48)</f>
        <v>0</v>
      </c>
      <c r="F49" s="172">
        <f>SUM(F39:F48)</f>
        <v>850</v>
      </c>
      <c r="G49" s="172">
        <f>SUM(G39:G48)</f>
        <v>0</v>
      </c>
      <c r="H49" s="170"/>
      <c r="I49" s="171" t="s">
        <v>986</v>
      </c>
      <c r="J49" s="172">
        <f>SUM(J39:J48)</f>
        <v>4550</v>
      </c>
      <c r="K49" s="172">
        <f>SUM(K39:K48)</f>
        <v>0</v>
      </c>
      <c r="L49" s="172">
        <f>SUM(L39:L48)</f>
        <v>450</v>
      </c>
      <c r="M49" s="172">
        <f>SUM(M39:M48)</f>
        <v>0</v>
      </c>
      <c r="N49" s="170"/>
      <c r="O49" s="171" t="s">
        <v>986</v>
      </c>
      <c r="P49" s="172">
        <f>SUM(P39:P48)</f>
        <v>6450</v>
      </c>
      <c r="Q49" s="172">
        <f>SUM(Q39:Q48)</f>
        <v>0</v>
      </c>
      <c r="R49" s="172">
        <f>SUM(R39:R48)</f>
        <v>0</v>
      </c>
      <c r="S49" s="172">
        <f>SUM(S39:S48)</f>
        <v>0</v>
      </c>
      <c r="T49" s="170"/>
      <c r="U49" s="171" t="s">
        <v>986</v>
      </c>
      <c r="V49" s="172">
        <f>SUM(V39:V48)</f>
        <v>10650</v>
      </c>
      <c r="W49" s="172">
        <f>SUM(W39:W48)</f>
        <v>0</v>
      </c>
      <c r="X49" s="172">
        <f>SUM(X39:X48)</f>
        <v>400</v>
      </c>
      <c r="Y49" s="172">
        <f>SUM(Y39:Y48)</f>
        <v>0</v>
      </c>
      <c r="Z49" s="334"/>
      <c r="AA49" s="335"/>
      <c r="AB49" s="335"/>
      <c r="AC49" s="335"/>
      <c r="AD49" s="335"/>
      <c r="AE49" s="336"/>
      <c r="AF49" s="182"/>
    </row>
    <row r="50" spans="2:31" s="193" customFormat="1" ht="13.5" customHeight="1">
      <c r="B50" s="194" t="s">
        <v>242</v>
      </c>
      <c r="AA50" s="236"/>
      <c r="AB50" s="236"/>
      <c r="AC50" s="236"/>
      <c r="AD50" s="23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40">
    <mergeCell ref="T37:T38"/>
    <mergeCell ref="U37:U38"/>
    <mergeCell ref="V37:W37"/>
    <mergeCell ref="X37:Y37"/>
    <mergeCell ref="I37:I38"/>
    <mergeCell ref="O37:O38"/>
    <mergeCell ref="P37:Q37"/>
    <mergeCell ref="R37:S37"/>
    <mergeCell ref="L37:M37"/>
    <mergeCell ref="N37:N38"/>
    <mergeCell ref="B36:G36"/>
    <mergeCell ref="H36:M36"/>
    <mergeCell ref="N36:S36"/>
    <mergeCell ref="Z29:AE29"/>
    <mergeCell ref="Z30:AE30"/>
    <mergeCell ref="Z31:AE31"/>
    <mergeCell ref="B35:D35"/>
    <mergeCell ref="T36:Y36"/>
    <mergeCell ref="Z36:AE36"/>
    <mergeCell ref="H35:I35"/>
    <mergeCell ref="B37:B38"/>
    <mergeCell ref="C37:C38"/>
    <mergeCell ref="D37:E37"/>
    <mergeCell ref="F37:G37"/>
    <mergeCell ref="H37:H38"/>
    <mergeCell ref="J37:K37"/>
    <mergeCell ref="J35:K35"/>
    <mergeCell ref="L35:M35"/>
    <mergeCell ref="P35:Q35"/>
    <mergeCell ref="R35:S35"/>
    <mergeCell ref="R22:S22"/>
    <mergeCell ref="X22:Y22"/>
    <mergeCell ref="T22:T23"/>
    <mergeCell ref="U22:U23"/>
    <mergeCell ref="V22:W22"/>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B20:D20"/>
    <mergeCell ref="H20:I20"/>
    <mergeCell ref="J20:K20"/>
    <mergeCell ref="L20:M20"/>
    <mergeCell ref="P20:Q20"/>
    <mergeCell ref="R20:S20"/>
    <mergeCell ref="T7:T8"/>
    <mergeCell ref="U7:U8"/>
    <mergeCell ref="V7:W7"/>
    <mergeCell ref="X7:Y7"/>
    <mergeCell ref="J7:K7"/>
    <mergeCell ref="L7:M7"/>
    <mergeCell ref="N7:N8"/>
    <mergeCell ref="O7:O8"/>
    <mergeCell ref="P7:Q7"/>
    <mergeCell ref="R7:S7"/>
    <mergeCell ref="H5:I5"/>
    <mergeCell ref="J5:K5"/>
    <mergeCell ref="B7:B8"/>
    <mergeCell ref="C7:C8"/>
    <mergeCell ref="D7:E7"/>
    <mergeCell ref="F7:G7"/>
    <mergeCell ref="H7:H8"/>
    <mergeCell ref="I7:I8"/>
    <mergeCell ref="AD3:AE3"/>
    <mergeCell ref="AD4:AE4"/>
    <mergeCell ref="U5:V5"/>
    <mergeCell ref="W5:Z5"/>
    <mergeCell ref="B6:G6"/>
    <mergeCell ref="H6:M6"/>
    <mergeCell ref="N6:S6"/>
    <mergeCell ref="T6:Y6"/>
    <mergeCell ref="Z6:AE6"/>
    <mergeCell ref="B5:D5"/>
    <mergeCell ref="X4:Z4"/>
    <mergeCell ref="AA4:AC4"/>
    <mergeCell ref="L5:M5"/>
    <mergeCell ref="P5:Q5"/>
    <mergeCell ref="R5:S5"/>
    <mergeCell ref="X3:Z3"/>
    <mergeCell ref="AA3:AC3"/>
    <mergeCell ref="A1:C1"/>
    <mergeCell ref="B3:D4"/>
    <mergeCell ref="E3:F3"/>
    <mergeCell ref="G3:I3"/>
    <mergeCell ref="J3:S3"/>
    <mergeCell ref="T3:V3"/>
    <mergeCell ref="E4:F4"/>
    <mergeCell ref="G4:I4"/>
    <mergeCell ref="J4:S4"/>
    <mergeCell ref="T4:W4"/>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AD51:AE51"/>
    <mergeCell ref="AC55:AD55"/>
    <mergeCell ref="Z22:AE22"/>
    <mergeCell ref="Z23:AE23"/>
    <mergeCell ref="Z24:AE24"/>
    <mergeCell ref="Z25:AE25"/>
    <mergeCell ref="Z26:AE26"/>
    <mergeCell ref="Z27:AE27"/>
    <mergeCell ref="Z28:AE28"/>
    <mergeCell ref="Z32:AE32"/>
    <mergeCell ref="Z33:AE33"/>
    <mergeCell ref="Z34:AE34"/>
    <mergeCell ref="Z37:AE37"/>
    <mergeCell ref="Z38:AE38"/>
    <mergeCell ref="Z39:AE39"/>
    <mergeCell ref="Z46:AE46"/>
    <mergeCell ref="Z47:AE47"/>
    <mergeCell ref="Z48:AE48"/>
    <mergeCell ref="Z49:AE49"/>
    <mergeCell ref="Z40:AE40"/>
    <mergeCell ref="Z41:AE41"/>
    <mergeCell ref="Z42:AE42"/>
    <mergeCell ref="Z43:AE43"/>
    <mergeCell ref="Z44:AE44"/>
    <mergeCell ref="Z45:AE4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codeName="Sheet27">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v>0</v>
      </c>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3</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610</v>
      </c>
      <c r="C5" s="370"/>
      <c r="D5" s="370"/>
      <c r="E5" s="116"/>
      <c r="F5" s="116"/>
      <c r="G5" s="116"/>
      <c r="H5" s="374" t="s">
        <v>297</v>
      </c>
      <c r="I5" s="374"/>
      <c r="J5" s="366">
        <f>D19+P19+J19+V19</f>
        <v>17450</v>
      </c>
      <c r="K5" s="366"/>
      <c r="L5" s="375">
        <f>F19+L19+R19+X19</f>
        <v>1200</v>
      </c>
      <c r="M5" s="375"/>
      <c r="N5" s="123"/>
      <c r="O5" s="116" t="s">
        <v>298</v>
      </c>
      <c r="P5" s="366">
        <f>E19+K19+Q19+W19</f>
        <v>0</v>
      </c>
      <c r="Q5" s="366"/>
      <c r="R5" s="375">
        <f>G19+M19+S19+Y19</f>
        <v>0</v>
      </c>
      <c r="S5" s="375"/>
      <c r="T5" s="123"/>
      <c r="U5" s="374" t="s">
        <v>369</v>
      </c>
      <c r="V5" s="374"/>
      <c r="W5" s="356">
        <f>P5+P20+P35+R5+R20+R35</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1448</v>
      </c>
      <c r="D9" s="136">
        <v>1500</v>
      </c>
      <c r="E9" s="138">
        <v>0</v>
      </c>
      <c r="F9" s="139"/>
      <c r="G9" s="137"/>
      <c r="H9" s="134" t="s">
        <v>0</v>
      </c>
      <c r="I9" s="135" t="s">
        <v>1451</v>
      </c>
      <c r="J9" s="136" t="s">
        <v>1450</v>
      </c>
      <c r="K9" s="138">
        <v>0</v>
      </c>
      <c r="L9" s="139"/>
      <c r="M9" s="230"/>
      <c r="N9" s="134" t="s">
        <v>0</v>
      </c>
      <c r="O9" s="135" t="s">
        <v>1045</v>
      </c>
      <c r="P9" s="136">
        <v>2700</v>
      </c>
      <c r="Q9" s="138">
        <v>0</v>
      </c>
      <c r="R9" s="139"/>
      <c r="S9" s="136"/>
      <c r="T9" s="134" t="s">
        <v>0</v>
      </c>
      <c r="U9" s="135" t="s">
        <v>1049</v>
      </c>
      <c r="V9" s="136">
        <v>1000</v>
      </c>
      <c r="W9" s="138">
        <v>0</v>
      </c>
      <c r="X9" s="139">
        <v>200</v>
      </c>
      <c r="Y9" s="230"/>
      <c r="Z9" s="331"/>
      <c r="AA9" s="332"/>
      <c r="AB9" s="332"/>
      <c r="AC9" s="332"/>
      <c r="AD9" s="332"/>
      <c r="AE9" s="333"/>
      <c r="AF9" s="141"/>
    </row>
    <row r="10" spans="2:32" s="133" customFormat="1" ht="15" customHeight="1">
      <c r="B10" s="142" t="s">
        <v>306</v>
      </c>
      <c r="C10" s="143" t="s">
        <v>1449</v>
      </c>
      <c r="D10" s="144">
        <v>4950</v>
      </c>
      <c r="E10" s="146">
        <v>0</v>
      </c>
      <c r="F10" s="147">
        <v>250</v>
      </c>
      <c r="G10" s="202"/>
      <c r="H10" s="142" t="s">
        <v>306</v>
      </c>
      <c r="I10" s="143" t="s">
        <v>1452</v>
      </c>
      <c r="J10" s="144" t="s">
        <v>1450</v>
      </c>
      <c r="K10" s="146">
        <v>0</v>
      </c>
      <c r="L10" s="147"/>
      <c r="M10" s="231"/>
      <c r="N10" s="142" t="s">
        <v>306</v>
      </c>
      <c r="O10" s="143" t="s">
        <v>1046</v>
      </c>
      <c r="P10" s="144">
        <v>1550</v>
      </c>
      <c r="Q10" s="146">
        <v>0</v>
      </c>
      <c r="R10" s="147"/>
      <c r="S10" s="144"/>
      <c r="T10" s="142" t="s">
        <v>306</v>
      </c>
      <c r="U10" s="148"/>
      <c r="V10" s="144">
        <v>0</v>
      </c>
      <c r="W10" s="146"/>
      <c r="X10" s="147">
        <v>0</v>
      </c>
      <c r="Y10" s="231"/>
      <c r="Z10" s="331"/>
      <c r="AA10" s="332"/>
      <c r="AB10" s="332"/>
      <c r="AC10" s="332"/>
      <c r="AD10" s="332"/>
      <c r="AE10" s="333"/>
      <c r="AF10" s="141"/>
    </row>
    <row r="11" spans="2:32" s="133" customFormat="1" ht="15" customHeight="1">
      <c r="B11" s="142" t="s">
        <v>307</v>
      </c>
      <c r="C11" s="143"/>
      <c r="D11" s="144"/>
      <c r="E11" s="146"/>
      <c r="F11" s="147"/>
      <c r="G11" s="145"/>
      <c r="H11" s="142" t="s">
        <v>307</v>
      </c>
      <c r="I11" s="143"/>
      <c r="J11" s="144"/>
      <c r="K11" s="146"/>
      <c r="L11" s="147"/>
      <c r="M11" s="231"/>
      <c r="N11" s="142" t="s">
        <v>307</v>
      </c>
      <c r="O11" s="143" t="s">
        <v>1047</v>
      </c>
      <c r="P11" s="144">
        <v>700</v>
      </c>
      <c r="Q11" s="146">
        <v>0</v>
      </c>
      <c r="R11" s="147"/>
      <c r="S11" s="144"/>
      <c r="T11" s="142" t="s">
        <v>307</v>
      </c>
      <c r="U11" s="143" t="s">
        <v>1050</v>
      </c>
      <c r="V11" s="144">
        <v>1350</v>
      </c>
      <c r="W11" s="146">
        <v>0</v>
      </c>
      <c r="X11" s="147">
        <v>300</v>
      </c>
      <c r="Y11" s="231"/>
      <c r="Z11" s="331"/>
      <c r="AA11" s="332"/>
      <c r="AB11" s="332"/>
      <c r="AC11" s="332"/>
      <c r="AD11" s="332"/>
      <c r="AE11" s="333"/>
      <c r="AF11" s="141"/>
    </row>
    <row r="12" spans="2:32" s="133" customFormat="1" ht="15" customHeight="1">
      <c r="B12" s="142" t="s">
        <v>308</v>
      </c>
      <c r="C12" s="143"/>
      <c r="D12" s="144"/>
      <c r="E12" s="146"/>
      <c r="F12" s="147"/>
      <c r="G12" s="145"/>
      <c r="H12" s="142" t="s">
        <v>308</v>
      </c>
      <c r="I12" s="148" t="s">
        <v>679</v>
      </c>
      <c r="J12" s="150" t="s">
        <v>680</v>
      </c>
      <c r="K12" s="146"/>
      <c r="L12" s="147"/>
      <c r="M12" s="231"/>
      <c r="N12" s="142" t="s">
        <v>308</v>
      </c>
      <c r="O12" s="143" t="s">
        <v>1048</v>
      </c>
      <c r="P12" s="144">
        <v>850</v>
      </c>
      <c r="Q12" s="146">
        <v>0</v>
      </c>
      <c r="R12" s="147"/>
      <c r="S12" s="144"/>
      <c r="T12" s="142" t="s">
        <v>308</v>
      </c>
      <c r="U12" s="143" t="s">
        <v>349</v>
      </c>
      <c r="V12" s="144">
        <v>2850</v>
      </c>
      <c r="W12" s="146">
        <v>0</v>
      </c>
      <c r="X12" s="147">
        <v>450</v>
      </c>
      <c r="Y12" s="231"/>
      <c r="Z12" s="331"/>
      <c r="AA12" s="332"/>
      <c r="AB12" s="332"/>
      <c r="AC12" s="332"/>
      <c r="AD12" s="332"/>
      <c r="AE12" s="333"/>
      <c r="AF12" s="141"/>
    </row>
    <row r="13" spans="2:32" s="133" customFormat="1" ht="15" customHeight="1">
      <c r="B13" s="142" t="s">
        <v>309</v>
      </c>
      <c r="C13" s="143"/>
      <c r="D13" s="144"/>
      <c r="E13" s="152"/>
      <c r="F13" s="147"/>
      <c r="G13" s="145"/>
      <c r="H13" s="142" t="s">
        <v>309</v>
      </c>
      <c r="I13" s="143"/>
      <c r="J13" s="144"/>
      <c r="K13" s="152"/>
      <c r="L13" s="147"/>
      <c r="M13" s="232"/>
      <c r="N13" s="142" t="s">
        <v>309</v>
      </c>
      <c r="O13" s="143"/>
      <c r="P13" s="144"/>
      <c r="Q13" s="152"/>
      <c r="R13" s="147"/>
      <c r="S13" s="151"/>
      <c r="T13" s="142" t="s">
        <v>309</v>
      </c>
      <c r="U13" s="143"/>
      <c r="V13" s="144"/>
      <c r="W13" s="152"/>
      <c r="X13" s="147"/>
      <c r="Y13" s="232"/>
      <c r="Z13" s="331"/>
      <c r="AA13" s="332"/>
      <c r="AB13" s="332"/>
      <c r="AC13" s="332"/>
      <c r="AD13" s="332"/>
      <c r="AE13" s="333"/>
      <c r="AF13" s="141"/>
    </row>
    <row r="14" spans="2:32" s="133" customFormat="1" ht="15" customHeight="1">
      <c r="B14" s="142" t="s">
        <v>312</v>
      </c>
      <c r="C14" s="143"/>
      <c r="D14" s="144"/>
      <c r="E14" s="146"/>
      <c r="F14" s="147"/>
      <c r="G14" s="145"/>
      <c r="H14" s="142" t="s">
        <v>312</v>
      </c>
      <c r="I14" s="143"/>
      <c r="J14" s="144"/>
      <c r="K14" s="146"/>
      <c r="L14" s="147"/>
      <c r="M14" s="231"/>
      <c r="N14" s="142" t="s">
        <v>312</v>
      </c>
      <c r="O14" s="143"/>
      <c r="P14" s="144"/>
      <c r="Q14" s="146"/>
      <c r="R14" s="147"/>
      <c r="S14" s="144"/>
      <c r="T14" s="142" t="s">
        <v>312</v>
      </c>
      <c r="U14" s="143"/>
      <c r="V14" s="144"/>
      <c r="W14" s="146"/>
      <c r="X14" s="147"/>
      <c r="Y14" s="231"/>
      <c r="Z14" s="331"/>
      <c r="AA14" s="332"/>
      <c r="AB14" s="332"/>
      <c r="AC14" s="332"/>
      <c r="AD14" s="332"/>
      <c r="AE14" s="333"/>
      <c r="AF14" s="141"/>
    </row>
    <row r="15" spans="2:32" s="133" customFormat="1" ht="15" customHeight="1">
      <c r="B15" s="142" t="s">
        <v>313</v>
      </c>
      <c r="C15" s="143"/>
      <c r="D15" s="144"/>
      <c r="E15" s="146"/>
      <c r="F15" s="147"/>
      <c r="G15" s="154"/>
      <c r="H15" s="142" t="s">
        <v>313</v>
      </c>
      <c r="I15" s="143"/>
      <c r="J15" s="144"/>
      <c r="K15" s="146"/>
      <c r="L15" s="147"/>
      <c r="M15" s="231"/>
      <c r="N15" s="142" t="s">
        <v>313</v>
      </c>
      <c r="O15" s="143"/>
      <c r="P15" s="144"/>
      <c r="Q15" s="146"/>
      <c r="R15" s="147"/>
      <c r="S15" s="144"/>
      <c r="T15" s="142" t="s">
        <v>313</v>
      </c>
      <c r="U15" s="143"/>
      <c r="V15" s="144"/>
      <c r="W15" s="146"/>
      <c r="X15" s="147"/>
      <c r="Y15" s="231"/>
      <c r="Z15" s="331"/>
      <c r="AA15" s="332"/>
      <c r="AB15" s="332"/>
      <c r="AC15" s="332"/>
      <c r="AD15" s="332"/>
      <c r="AE15" s="333"/>
      <c r="AF15" s="141"/>
    </row>
    <row r="16" spans="2:32" s="133" customFormat="1" ht="15" customHeight="1">
      <c r="B16" s="155" t="s">
        <v>652</v>
      </c>
      <c r="C16" s="156"/>
      <c r="D16" s="157"/>
      <c r="E16" s="160"/>
      <c r="F16" s="158"/>
      <c r="G16" s="159"/>
      <c r="H16" s="155" t="s">
        <v>652</v>
      </c>
      <c r="I16" s="156"/>
      <c r="J16" s="157"/>
      <c r="K16" s="160"/>
      <c r="L16" s="158"/>
      <c r="M16" s="233"/>
      <c r="N16" s="155" t="s">
        <v>652</v>
      </c>
      <c r="O16" s="156"/>
      <c r="P16" s="157"/>
      <c r="Q16" s="160"/>
      <c r="R16" s="158"/>
      <c r="S16" s="157"/>
      <c r="T16" s="155" t="s">
        <v>652</v>
      </c>
      <c r="U16" s="156"/>
      <c r="V16" s="157"/>
      <c r="W16" s="160"/>
      <c r="X16" s="158"/>
      <c r="Y16" s="233"/>
      <c r="Z16" s="331"/>
      <c r="AA16" s="332"/>
      <c r="AB16" s="332"/>
      <c r="AC16" s="332"/>
      <c r="AD16" s="332"/>
      <c r="AE16" s="333"/>
      <c r="AF16" s="141"/>
    </row>
    <row r="17" spans="2:32" s="133" customFormat="1" ht="15" customHeight="1">
      <c r="B17" s="155" t="s">
        <v>653</v>
      </c>
      <c r="C17" s="156"/>
      <c r="D17" s="157"/>
      <c r="E17" s="160"/>
      <c r="F17" s="158"/>
      <c r="G17" s="159"/>
      <c r="H17" s="155" t="s">
        <v>653</v>
      </c>
      <c r="I17" s="156"/>
      <c r="J17" s="157"/>
      <c r="K17" s="160"/>
      <c r="L17" s="158"/>
      <c r="M17" s="233"/>
      <c r="N17" s="155" t="s">
        <v>653</v>
      </c>
      <c r="O17" s="156"/>
      <c r="P17" s="157"/>
      <c r="Q17" s="160"/>
      <c r="R17" s="158"/>
      <c r="S17" s="157"/>
      <c r="T17" s="155" t="s">
        <v>653</v>
      </c>
      <c r="U17" s="156"/>
      <c r="V17" s="157"/>
      <c r="W17" s="160"/>
      <c r="X17" s="158"/>
      <c r="Y17" s="233"/>
      <c r="Z17" s="331"/>
      <c r="AA17" s="332"/>
      <c r="AB17" s="332"/>
      <c r="AC17" s="332"/>
      <c r="AD17" s="332"/>
      <c r="AE17" s="333"/>
      <c r="AF17" s="141"/>
    </row>
    <row r="18" spans="2:32" s="133" customFormat="1" ht="15" customHeight="1">
      <c r="B18" s="162" t="s">
        <v>256</v>
      </c>
      <c r="C18" s="163"/>
      <c r="D18" s="164"/>
      <c r="E18" s="167"/>
      <c r="F18" s="165"/>
      <c r="G18" s="166"/>
      <c r="H18" s="162" t="s">
        <v>256</v>
      </c>
      <c r="I18" s="163"/>
      <c r="J18" s="164"/>
      <c r="K18" s="167"/>
      <c r="L18" s="165"/>
      <c r="M18" s="234"/>
      <c r="N18" s="162" t="s">
        <v>256</v>
      </c>
      <c r="O18" s="163"/>
      <c r="P18" s="164"/>
      <c r="Q18" s="167"/>
      <c r="R18" s="165"/>
      <c r="S18" s="164"/>
      <c r="T18" s="162" t="s">
        <v>256</v>
      </c>
      <c r="U18" s="163"/>
      <c r="V18" s="164"/>
      <c r="W18" s="167"/>
      <c r="X18" s="165"/>
      <c r="Y18" s="234"/>
      <c r="Z18" s="331"/>
      <c r="AA18" s="332"/>
      <c r="AB18" s="332"/>
      <c r="AC18" s="332"/>
      <c r="AD18" s="332"/>
      <c r="AE18" s="333"/>
      <c r="AF18" s="141"/>
    </row>
    <row r="19" spans="1:32" s="133" customFormat="1" ht="13.5" customHeight="1">
      <c r="A19" s="169"/>
      <c r="B19" s="170"/>
      <c r="C19" s="171" t="s">
        <v>986</v>
      </c>
      <c r="D19" s="172">
        <f>SUM(D9:D18)</f>
        <v>6450</v>
      </c>
      <c r="E19" s="172">
        <f>SUM(E9:E18)</f>
        <v>0</v>
      </c>
      <c r="F19" s="172">
        <f>SUM(F9:F18)</f>
        <v>250</v>
      </c>
      <c r="G19" s="173">
        <f>SUM(G9:G18)</f>
        <v>0</v>
      </c>
      <c r="H19" s="170"/>
      <c r="I19" s="171" t="s">
        <v>986</v>
      </c>
      <c r="J19" s="172">
        <f>SUM(J9:J18)</f>
        <v>0</v>
      </c>
      <c r="K19" s="172">
        <f>SUM(K9:K18)</f>
        <v>0</v>
      </c>
      <c r="L19" s="172">
        <f>SUM(L9:L18)</f>
        <v>0</v>
      </c>
      <c r="M19" s="172">
        <f>SUM(M9:M18)</f>
        <v>0</v>
      </c>
      <c r="N19" s="170"/>
      <c r="O19" s="171" t="s">
        <v>986</v>
      </c>
      <c r="P19" s="172">
        <f>SUM(P9:P18)</f>
        <v>5800</v>
      </c>
      <c r="Q19" s="172">
        <f>SUM(Q9:Q18)</f>
        <v>0</v>
      </c>
      <c r="R19" s="172">
        <f>SUM(R9:R18)</f>
        <v>0</v>
      </c>
      <c r="S19" s="172">
        <f>SUM(S9:S18)</f>
        <v>0</v>
      </c>
      <c r="T19" s="170"/>
      <c r="U19" s="171" t="s">
        <v>986</v>
      </c>
      <c r="V19" s="172">
        <f>SUM(V9:V18)</f>
        <v>5200</v>
      </c>
      <c r="W19" s="172">
        <f>SUM(W9:W18)</f>
        <v>0</v>
      </c>
      <c r="X19" s="172">
        <f>SUM(X9:X18)</f>
        <v>950</v>
      </c>
      <c r="Y19" s="174">
        <f>SUM(Y9:Y18)</f>
        <v>0</v>
      </c>
      <c r="Z19" s="334"/>
      <c r="AA19" s="335"/>
      <c r="AB19" s="335"/>
      <c r="AC19" s="335"/>
      <c r="AD19" s="335"/>
      <c r="AE19" s="336"/>
      <c r="AF19" s="141"/>
    </row>
    <row r="20" spans="1:32" ht="18" customHeight="1">
      <c r="A20" s="110"/>
      <c r="B20" s="368" t="s">
        <v>611</v>
      </c>
      <c r="C20" s="368"/>
      <c r="D20" s="368"/>
      <c r="E20" s="116"/>
      <c r="F20" s="116"/>
      <c r="G20" s="116"/>
      <c r="H20" s="369" t="s">
        <v>297</v>
      </c>
      <c r="I20" s="369"/>
      <c r="J20" s="379">
        <f>D34+J34+P34+V34</f>
        <v>21800</v>
      </c>
      <c r="K20" s="379"/>
      <c r="L20" s="380">
        <f>F34+L34+R34+X34+AD34</f>
        <v>1600</v>
      </c>
      <c r="M20" s="380"/>
      <c r="N20" s="120"/>
      <c r="O20" s="175" t="s">
        <v>298</v>
      </c>
      <c r="P20" s="379">
        <f>E34+K34+Q34+W34</f>
        <v>0</v>
      </c>
      <c r="Q20" s="379"/>
      <c r="R20" s="380">
        <f>G34+M34+S34+Y34</f>
        <v>0</v>
      </c>
      <c r="S20" s="380"/>
      <c r="T20" s="120"/>
      <c r="U20" s="120"/>
      <c r="V20" s="120"/>
      <c r="W20" s="120"/>
      <c r="X20" s="120"/>
      <c r="Y20" s="120"/>
      <c r="Z20" s="114"/>
      <c r="AA20" s="114"/>
      <c r="AB20" s="125"/>
      <c r="AC20" s="126"/>
      <c r="AD20" s="126"/>
      <c r="AE20" s="126"/>
      <c r="AF20" s="120"/>
    </row>
    <row r="21" spans="2:32" ht="15" customHeight="1">
      <c r="B21" s="357" t="s">
        <v>299</v>
      </c>
      <c r="C21" s="358"/>
      <c r="D21" s="358"/>
      <c r="E21" s="358"/>
      <c r="F21" s="358"/>
      <c r="G21" s="359"/>
      <c r="H21" s="357" t="s">
        <v>300</v>
      </c>
      <c r="I21" s="358"/>
      <c r="J21" s="358"/>
      <c r="K21" s="358"/>
      <c r="L21" s="358"/>
      <c r="M21" s="359"/>
      <c r="N21" s="357" t="s">
        <v>301</v>
      </c>
      <c r="O21" s="358"/>
      <c r="P21" s="358"/>
      <c r="Q21" s="358"/>
      <c r="R21" s="358"/>
      <c r="S21" s="359"/>
      <c r="T21" s="371" t="s">
        <v>302</v>
      </c>
      <c r="U21" s="372"/>
      <c r="V21" s="372"/>
      <c r="W21" s="372"/>
      <c r="X21" s="372"/>
      <c r="Y21" s="373"/>
      <c r="Z21" s="357" t="s">
        <v>1036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82"/>
      <c r="AA22" s="383"/>
      <c r="AB22" s="383"/>
      <c r="AC22" s="383"/>
      <c r="AD22" s="383"/>
      <c r="AE22" s="384"/>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31"/>
      <c r="AA23" s="332"/>
      <c r="AB23" s="332"/>
      <c r="AC23" s="332"/>
      <c r="AD23" s="332"/>
      <c r="AE23" s="333"/>
      <c r="AF23" s="177"/>
    </row>
    <row r="24" spans="2:32" s="133" customFormat="1" ht="15" customHeight="1">
      <c r="B24" s="134" t="s">
        <v>0</v>
      </c>
      <c r="C24" s="135" t="s">
        <v>1051</v>
      </c>
      <c r="D24" s="136">
        <v>3650</v>
      </c>
      <c r="E24" s="138">
        <v>0</v>
      </c>
      <c r="F24" s="136">
        <v>50</v>
      </c>
      <c r="G24" s="230"/>
      <c r="H24" s="134" t="s">
        <v>0</v>
      </c>
      <c r="I24" s="135" t="s">
        <v>682</v>
      </c>
      <c r="J24" s="254" t="s">
        <v>683</v>
      </c>
      <c r="K24" s="138"/>
      <c r="L24" s="139"/>
      <c r="M24" s="230"/>
      <c r="N24" s="134" t="s">
        <v>0</v>
      </c>
      <c r="O24" s="135" t="s">
        <v>1053</v>
      </c>
      <c r="P24" s="136">
        <v>3050</v>
      </c>
      <c r="Q24" s="138">
        <v>0</v>
      </c>
      <c r="R24" s="139"/>
      <c r="S24" s="136"/>
      <c r="T24" s="134" t="s">
        <v>0</v>
      </c>
      <c r="U24" s="135" t="s">
        <v>1055</v>
      </c>
      <c r="V24" s="136">
        <v>1650</v>
      </c>
      <c r="W24" s="138">
        <v>0</v>
      </c>
      <c r="X24" s="139">
        <v>100</v>
      </c>
      <c r="Y24" s="230"/>
      <c r="Z24" s="331"/>
      <c r="AA24" s="332"/>
      <c r="AB24" s="332"/>
      <c r="AC24" s="332"/>
      <c r="AD24" s="332"/>
      <c r="AE24" s="333"/>
      <c r="AF24" s="182"/>
    </row>
    <row r="25" spans="2:32" s="133" customFormat="1" ht="15" customHeight="1">
      <c r="B25" s="142" t="s">
        <v>306</v>
      </c>
      <c r="C25" s="143" t="s">
        <v>1311</v>
      </c>
      <c r="D25" s="144" t="s">
        <v>1310</v>
      </c>
      <c r="E25" s="146">
        <v>0</v>
      </c>
      <c r="F25" s="147"/>
      <c r="G25" s="231"/>
      <c r="H25" s="142" t="s">
        <v>306</v>
      </c>
      <c r="I25" s="143" t="s">
        <v>1377</v>
      </c>
      <c r="J25" s="144">
        <v>2800</v>
      </c>
      <c r="K25" s="146">
        <v>0</v>
      </c>
      <c r="L25" s="144">
        <v>900</v>
      </c>
      <c r="M25" s="231"/>
      <c r="N25" s="142" t="s">
        <v>306</v>
      </c>
      <c r="O25" s="143"/>
      <c r="P25" s="144"/>
      <c r="Q25" s="146"/>
      <c r="R25" s="147"/>
      <c r="S25" s="144"/>
      <c r="T25" s="142" t="s">
        <v>306</v>
      </c>
      <c r="U25" s="148" t="s">
        <v>1054</v>
      </c>
      <c r="V25" s="144">
        <v>1500</v>
      </c>
      <c r="W25" s="146">
        <v>0</v>
      </c>
      <c r="X25" s="147"/>
      <c r="Y25" s="231"/>
      <c r="Z25" s="331"/>
      <c r="AA25" s="332"/>
      <c r="AB25" s="332"/>
      <c r="AC25" s="332"/>
      <c r="AD25" s="332"/>
      <c r="AE25" s="333"/>
      <c r="AF25" s="182"/>
    </row>
    <row r="26" spans="2:32" s="133" customFormat="1" ht="15" customHeight="1">
      <c r="B26" s="142" t="s">
        <v>307</v>
      </c>
      <c r="C26" s="143" t="s">
        <v>1312</v>
      </c>
      <c r="D26" s="144" t="s">
        <v>1310</v>
      </c>
      <c r="E26" s="146">
        <v>0</v>
      </c>
      <c r="F26" s="147"/>
      <c r="G26" s="231"/>
      <c r="H26" s="142" t="s">
        <v>307</v>
      </c>
      <c r="I26" s="143"/>
      <c r="J26" s="150"/>
      <c r="K26" s="146"/>
      <c r="L26" s="147"/>
      <c r="M26" s="231"/>
      <c r="N26" s="142" t="s">
        <v>307</v>
      </c>
      <c r="O26" s="143" t="s">
        <v>1054</v>
      </c>
      <c r="P26" s="144">
        <v>1200</v>
      </c>
      <c r="Q26" s="146">
        <v>0</v>
      </c>
      <c r="R26" s="147"/>
      <c r="S26" s="144"/>
      <c r="T26" s="142" t="s">
        <v>307</v>
      </c>
      <c r="U26" s="143" t="s">
        <v>1053</v>
      </c>
      <c r="V26" s="144">
        <v>2550</v>
      </c>
      <c r="W26" s="146">
        <v>0</v>
      </c>
      <c r="X26" s="147">
        <v>450</v>
      </c>
      <c r="Y26" s="231"/>
      <c r="Z26" s="331"/>
      <c r="AA26" s="332"/>
      <c r="AB26" s="332"/>
      <c r="AC26" s="332"/>
      <c r="AD26" s="332"/>
      <c r="AE26" s="333"/>
      <c r="AF26" s="182"/>
    </row>
    <row r="27" spans="2:32" s="133" customFormat="1" ht="15" customHeight="1">
      <c r="B27" s="142" t="s">
        <v>308</v>
      </c>
      <c r="C27" s="143"/>
      <c r="D27" s="144"/>
      <c r="E27" s="146"/>
      <c r="F27" s="147"/>
      <c r="G27" s="231"/>
      <c r="H27" s="142" t="s">
        <v>308</v>
      </c>
      <c r="I27" s="148" t="s">
        <v>1052</v>
      </c>
      <c r="J27" s="144">
        <v>2800</v>
      </c>
      <c r="K27" s="146">
        <v>0</v>
      </c>
      <c r="L27" s="147"/>
      <c r="M27" s="231"/>
      <c r="N27" s="142" t="s">
        <v>308</v>
      </c>
      <c r="O27" s="143" t="s">
        <v>350</v>
      </c>
      <c r="P27" s="144">
        <v>800</v>
      </c>
      <c r="Q27" s="146">
        <v>0</v>
      </c>
      <c r="R27" s="147"/>
      <c r="S27" s="144"/>
      <c r="T27" s="142" t="s">
        <v>308</v>
      </c>
      <c r="U27" s="143" t="s">
        <v>287</v>
      </c>
      <c r="V27" s="144">
        <v>650</v>
      </c>
      <c r="W27" s="146">
        <v>0</v>
      </c>
      <c r="X27" s="147">
        <v>100</v>
      </c>
      <c r="Y27" s="231"/>
      <c r="Z27" s="331"/>
      <c r="AA27" s="332"/>
      <c r="AB27" s="332"/>
      <c r="AC27" s="332"/>
      <c r="AD27" s="332"/>
      <c r="AE27" s="333"/>
      <c r="AF27" s="182"/>
    </row>
    <row r="28" spans="2:32" s="133" customFormat="1" ht="15" customHeight="1">
      <c r="B28" s="142" t="s">
        <v>309</v>
      </c>
      <c r="C28" s="143"/>
      <c r="D28" s="144"/>
      <c r="E28" s="152"/>
      <c r="F28" s="147"/>
      <c r="G28" s="232"/>
      <c r="H28" s="142" t="s">
        <v>309</v>
      </c>
      <c r="I28" s="143"/>
      <c r="J28" s="144"/>
      <c r="K28" s="152"/>
      <c r="L28" s="147"/>
      <c r="M28" s="232"/>
      <c r="N28" s="142" t="s">
        <v>309</v>
      </c>
      <c r="O28" s="143" t="s">
        <v>351</v>
      </c>
      <c r="P28" s="144">
        <v>1150</v>
      </c>
      <c r="Q28" s="152">
        <v>0</v>
      </c>
      <c r="R28" s="147"/>
      <c r="S28" s="151"/>
      <c r="T28" s="142" t="s">
        <v>309</v>
      </c>
      <c r="U28" s="143"/>
      <c r="V28" s="144"/>
      <c r="W28" s="152"/>
      <c r="X28" s="147"/>
      <c r="Y28" s="232"/>
      <c r="Z28" s="331"/>
      <c r="AA28" s="332"/>
      <c r="AB28" s="332"/>
      <c r="AC28" s="332"/>
      <c r="AD28" s="332"/>
      <c r="AE28" s="333"/>
      <c r="AF28" s="182"/>
    </row>
    <row r="29" spans="2:32" s="133" customFormat="1" ht="15" customHeight="1">
      <c r="B29" s="142" t="s">
        <v>312</v>
      </c>
      <c r="C29" s="143"/>
      <c r="D29" s="144"/>
      <c r="E29" s="146"/>
      <c r="F29" s="147"/>
      <c r="G29" s="231"/>
      <c r="H29" s="142" t="s">
        <v>312</v>
      </c>
      <c r="I29" s="143"/>
      <c r="J29" s="144"/>
      <c r="K29" s="146"/>
      <c r="L29" s="147"/>
      <c r="M29" s="231"/>
      <c r="N29" s="142" t="s">
        <v>312</v>
      </c>
      <c r="O29" s="143"/>
      <c r="P29" s="144"/>
      <c r="Q29" s="146"/>
      <c r="R29" s="147"/>
      <c r="S29" s="144"/>
      <c r="T29" s="142" t="s">
        <v>312</v>
      </c>
      <c r="U29" s="143"/>
      <c r="V29" s="144"/>
      <c r="W29" s="146"/>
      <c r="X29" s="147"/>
      <c r="Y29" s="231"/>
      <c r="Z29" s="331"/>
      <c r="AA29" s="332"/>
      <c r="AB29" s="332"/>
      <c r="AC29" s="332"/>
      <c r="AD29" s="332"/>
      <c r="AE29" s="333"/>
      <c r="AF29" s="182"/>
    </row>
    <row r="30" spans="2:32" s="133" customFormat="1" ht="15" customHeight="1">
      <c r="B30" s="142" t="s">
        <v>313</v>
      </c>
      <c r="C30" s="143"/>
      <c r="D30" s="144"/>
      <c r="E30" s="146"/>
      <c r="F30" s="147"/>
      <c r="G30" s="231"/>
      <c r="H30" s="142" t="s">
        <v>313</v>
      </c>
      <c r="I30" s="143"/>
      <c r="J30" s="144"/>
      <c r="K30" s="146"/>
      <c r="L30" s="147"/>
      <c r="M30" s="231"/>
      <c r="N30" s="142" t="s">
        <v>313</v>
      </c>
      <c r="O30" s="143"/>
      <c r="P30" s="144"/>
      <c r="Q30" s="146"/>
      <c r="R30" s="147"/>
      <c r="S30" s="144"/>
      <c r="T30" s="142" t="s">
        <v>313</v>
      </c>
      <c r="U30" s="143"/>
      <c r="V30" s="191"/>
      <c r="W30" s="146"/>
      <c r="X30" s="147"/>
      <c r="Y30" s="231"/>
      <c r="Z30" s="331"/>
      <c r="AA30" s="332"/>
      <c r="AB30" s="332"/>
      <c r="AC30" s="332"/>
      <c r="AD30" s="332"/>
      <c r="AE30" s="333"/>
      <c r="AF30" s="182"/>
    </row>
    <row r="31" spans="2:32" s="133" customFormat="1" ht="15" customHeight="1">
      <c r="B31" s="155" t="s">
        <v>652</v>
      </c>
      <c r="C31" s="156"/>
      <c r="D31" s="157"/>
      <c r="E31" s="160"/>
      <c r="F31" s="158"/>
      <c r="G31" s="233"/>
      <c r="H31" s="155" t="s">
        <v>652</v>
      </c>
      <c r="I31" s="156"/>
      <c r="J31" s="157"/>
      <c r="K31" s="160"/>
      <c r="L31" s="158"/>
      <c r="M31" s="233"/>
      <c r="N31" s="155" t="s">
        <v>652</v>
      </c>
      <c r="O31" s="156"/>
      <c r="P31" s="157"/>
      <c r="Q31" s="160"/>
      <c r="R31" s="158"/>
      <c r="S31" s="157"/>
      <c r="T31" s="155" t="s">
        <v>652</v>
      </c>
      <c r="U31" s="156"/>
      <c r="V31" s="157"/>
      <c r="W31" s="160"/>
      <c r="X31" s="158"/>
      <c r="Y31" s="233"/>
      <c r="Z31" s="331"/>
      <c r="AA31" s="332"/>
      <c r="AB31" s="332"/>
      <c r="AC31" s="332"/>
      <c r="AD31" s="332"/>
      <c r="AE31" s="333"/>
      <c r="AF31" s="182"/>
    </row>
    <row r="32" spans="2:32" s="133" customFormat="1" ht="15" customHeight="1">
      <c r="B32" s="155" t="s">
        <v>653</v>
      </c>
      <c r="C32" s="156"/>
      <c r="D32" s="157"/>
      <c r="E32" s="160"/>
      <c r="F32" s="158"/>
      <c r="G32" s="233"/>
      <c r="H32" s="155" t="s">
        <v>653</v>
      </c>
      <c r="I32" s="156"/>
      <c r="J32" s="157"/>
      <c r="K32" s="160"/>
      <c r="L32" s="158"/>
      <c r="M32" s="233"/>
      <c r="N32" s="155" t="s">
        <v>653</v>
      </c>
      <c r="O32" s="156"/>
      <c r="P32" s="157"/>
      <c r="Q32" s="160"/>
      <c r="R32" s="158"/>
      <c r="S32" s="157"/>
      <c r="T32" s="155" t="s">
        <v>653</v>
      </c>
      <c r="U32" s="156"/>
      <c r="V32" s="157"/>
      <c r="W32" s="160"/>
      <c r="X32" s="158"/>
      <c r="Y32" s="233"/>
      <c r="Z32" s="331"/>
      <c r="AA32" s="332"/>
      <c r="AB32" s="332"/>
      <c r="AC32" s="332"/>
      <c r="AD32" s="332"/>
      <c r="AE32" s="333"/>
      <c r="AF32" s="182"/>
    </row>
    <row r="33" spans="2:32" s="133" customFormat="1" ht="15" customHeight="1">
      <c r="B33" s="162" t="s">
        <v>256</v>
      </c>
      <c r="C33" s="163"/>
      <c r="D33" s="164"/>
      <c r="E33" s="167"/>
      <c r="F33" s="165"/>
      <c r="G33" s="234"/>
      <c r="H33" s="162" t="s">
        <v>256</v>
      </c>
      <c r="I33" s="163"/>
      <c r="J33" s="164"/>
      <c r="K33" s="167"/>
      <c r="L33" s="165"/>
      <c r="M33" s="234"/>
      <c r="N33" s="162" t="s">
        <v>256</v>
      </c>
      <c r="O33" s="163"/>
      <c r="P33" s="164"/>
      <c r="Q33" s="167"/>
      <c r="R33" s="165"/>
      <c r="S33" s="164"/>
      <c r="T33" s="162" t="s">
        <v>256</v>
      </c>
      <c r="U33" s="163"/>
      <c r="V33" s="164"/>
      <c r="W33" s="167"/>
      <c r="X33" s="165"/>
      <c r="Y33" s="234"/>
      <c r="Z33" s="331"/>
      <c r="AA33" s="332"/>
      <c r="AB33" s="332"/>
      <c r="AC33" s="332"/>
      <c r="AD33" s="332"/>
      <c r="AE33" s="333"/>
      <c r="AF33" s="182"/>
    </row>
    <row r="34" spans="1:32" s="133" customFormat="1" ht="13.5" customHeight="1">
      <c r="A34" s="169"/>
      <c r="B34" s="170"/>
      <c r="C34" s="171" t="s">
        <v>986</v>
      </c>
      <c r="D34" s="172">
        <f>SUM(D24:D33)</f>
        <v>3650</v>
      </c>
      <c r="E34" s="172">
        <f>SUM(E24:E33)</f>
        <v>0</v>
      </c>
      <c r="F34" s="172">
        <f>SUM(F24:F33)</f>
        <v>50</v>
      </c>
      <c r="G34" s="172">
        <f>SUM(G24:G33)</f>
        <v>0</v>
      </c>
      <c r="H34" s="170"/>
      <c r="I34" s="171" t="s">
        <v>986</v>
      </c>
      <c r="J34" s="172">
        <f>SUM(J24:J33)</f>
        <v>5600</v>
      </c>
      <c r="K34" s="172">
        <f>SUM(K24:K33)</f>
        <v>0</v>
      </c>
      <c r="L34" s="172">
        <f>SUM(L24:L33)</f>
        <v>900</v>
      </c>
      <c r="M34" s="172">
        <f>SUM(M24:M33)</f>
        <v>0</v>
      </c>
      <c r="N34" s="170"/>
      <c r="O34" s="171" t="s">
        <v>986</v>
      </c>
      <c r="P34" s="172">
        <f>SUM(P24:P33)</f>
        <v>6200</v>
      </c>
      <c r="Q34" s="172">
        <f>SUM(Q24:Q33)</f>
        <v>0</v>
      </c>
      <c r="R34" s="172">
        <f>SUM(R24:R33)</f>
        <v>0</v>
      </c>
      <c r="S34" s="172">
        <f>SUM(S24:S33)</f>
        <v>0</v>
      </c>
      <c r="T34" s="170"/>
      <c r="U34" s="171" t="s">
        <v>986</v>
      </c>
      <c r="V34" s="172">
        <f>SUM(V24:V33)</f>
        <v>6350</v>
      </c>
      <c r="W34" s="172">
        <f>SUM(W24:W33)</f>
        <v>0</v>
      </c>
      <c r="X34" s="172">
        <f>SUM(X24:X33)</f>
        <v>650</v>
      </c>
      <c r="Y34" s="172">
        <f>SUM(Y24:Y33)</f>
        <v>0</v>
      </c>
      <c r="Z34" s="334"/>
      <c r="AA34" s="335"/>
      <c r="AB34" s="335"/>
      <c r="AC34" s="335"/>
      <c r="AD34" s="335"/>
      <c r="AE34" s="336"/>
      <c r="AF34" s="182"/>
    </row>
    <row r="35" spans="2:31" ht="18" customHeight="1">
      <c r="B35" s="388" t="s">
        <v>612</v>
      </c>
      <c r="C35" s="388"/>
      <c r="D35" s="388"/>
      <c r="E35" s="116"/>
      <c r="F35" s="116"/>
      <c r="G35" s="116"/>
      <c r="H35" s="369" t="s">
        <v>297</v>
      </c>
      <c r="I35" s="369"/>
      <c r="J35" s="379">
        <f>D49+J49+P49+V49</f>
        <v>16850</v>
      </c>
      <c r="K35" s="379"/>
      <c r="L35" s="380">
        <f>F49+L49+R49+X49+AD49</f>
        <v>1100</v>
      </c>
      <c r="M35" s="380"/>
      <c r="N35" s="120"/>
      <c r="O35" s="175" t="s">
        <v>298</v>
      </c>
      <c r="P35" s="379">
        <f>E49+K49+Q49+W49</f>
        <v>0</v>
      </c>
      <c r="Q35" s="379"/>
      <c r="R35" s="380">
        <f>G49+M49+S49+Y49</f>
        <v>0</v>
      </c>
      <c r="S35" s="380"/>
      <c r="T35" s="120"/>
      <c r="U35" s="120"/>
      <c r="V35" s="120"/>
      <c r="W35" s="120"/>
      <c r="X35" s="209"/>
      <c r="Y35" s="209"/>
      <c r="Z35" s="216"/>
      <c r="AA35" s="217"/>
      <c r="AB35" s="218"/>
      <c r="AC35" s="126"/>
      <c r="AD35" s="126"/>
      <c r="AE35" s="126"/>
    </row>
    <row r="36" spans="2:32" ht="15" customHeight="1">
      <c r="B36" s="357" t="s">
        <v>299</v>
      </c>
      <c r="C36" s="358"/>
      <c r="D36" s="358"/>
      <c r="E36" s="358"/>
      <c r="F36" s="358"/>
      <c r="G36" s="359"/>
      <c r="H36" s="357" t="s">
        <v>300</v>
      </c>
      <c r="I36" s="358"/>
      <c r="J36" s="358"/>
      <c r="K36" s="358"/>
      <c r="L36" s="358"/>
      <c r="M36" s="359"/>
      <c r="N36" s="357" t="s">
        <v>301</v>
      </c>
      <c r="O36" s="358"/>
      <c r="P36" s="358"/>
      <c r="Q36" s="358"/>
      <c r="R36" s="358"/>
      <c r="S36" s="359"/>
      <c r="T36" s="357" t="s">
        <v>302</v>
      </c>
      <c r="U36" s="358"/>
      <c r="V36" s="358"/>
      <c r="W36" s="358"/>
      <c r="X36" s="358"/>
      <c r="Y36" s="359"/>
      <c r="Z36" s="357" t="s">
        <v>1036</v>
      </c>
      <c r="AA36" s="358"/>
      <c r="AB36" s="358"/>
      <c r="AC36" s="358"/>
      <c r="AD36" s="358"/>
      <c r="AE36" s="359"/>
      <c r="AF36" s="127"/>
    </row>
    <row r="37" spans="2:32" s="128" customFormat="1" ht="15" customHeight="1">
      <c r="B37" s="354"/>
      <c r="C37" s="337" t="s">
        <v>1016</v>
      </c>
      <c r="D37" s="337" t="s">
        <v>1015</v>
      </c>
      <c r="E37" s="338"/>
      <c r="F37" s="337" t="s">
        <v>987</v>
      </c>
      <c r="G37" s="365"/>
      <c r="H37" s="354"/>
      <c r="I37" s="337" t="s">
        <v>1016</v>
      </c>
      <c r="J37" s="337" t="s">
        <v>1015</v>
      </c>
      <c r="K37" s="338"/>
      <c r="L37" s="337" t="s">
        <v>987</v>
      </c>
      <c r="M37" s="365"/>
      <c r="N37" s="354"/>
      <c r="O37" s="337" t="s">
        <v>1016</v>
      </c>
      <c r="P37" s="337" t="s">
        <v>1015</v>
      </c>
      <c r="Q37" s="338"/>
      <c r="R37" s="337" t="s">
        <v>987</v>
      </c>
      <c r="S37" s="365"/>
      <c r="T37" s="354"/>
      <c r="U37" s="337" t="s">
        <v>1016</v>
      </c>
      <c r="V37" s="337" t="s">
        <v>1015</v>
      </c>
      <c r="W37" s="338"/>
      <c r="X37" s="337" t="s">
        <v>987</v>
      </c>
      <c r="Y37" s="365"/>
      <c r="Z37" s="382"/>
      <c r="AA37" s="383"/>
      <c r="AB37" s="383"/>
      <c r="AC37" s="383"/>
      <c r="AD37" s="383"/>
      <c r="AE37" s="384"/>
      <c r="AF37" s="177"/>
    </row>
    <row r="38" spans="1:32" s="128" customFormat="1" ht="13.5" customHeight="1">
      <c r="A38" s="130"/>
      <c r="B38" s="355"/>
      <c r="C38" s="352"/>
      <c r="D38" s="131" t="s">
        <v>297</v>
      </c>
      <c r="E38" s="132" t="s">
        <v>667</v>
      </c>
      <c r="F38" s="131" t="s">
        <v>297</v>
      </c>
      <c r="G38" s="132" t="s">
        <v>667</v>
      </c>
      <c r="H38" s="355"/>
      <c r="I38" s="352"/>
      <c r="J38" s="131" t="s">
        <v>297</v>
      </c>
      <c r="K38" s="132" t="s">
        <v>667</v>
      </c>
      <c r="L38" s="131" t="s">
        <v>297</v>
      </c>
      <c r="M38" s="132" t="s">
        <v>667</v>
      </c>
      <c r="N38" s="355"/>
      <c r="O38" s="352"/>
      <c r="P38" s="131" t="s">
        <v>297</v>
      </c>
      <c r="Q38" s="132" t="s">
        <v>667</v>
      </c>
      <c r="R38" s="131" t="s">
        <v>297</v>
      </c>
      <c r="S38" s="132" t="s">
        <v>667</v>
      </c>
      <c r="T38" s="355"/>
      <c r="U38" s="352"/>
      <c r="V38" s="131" t="s">
        <v>297</v>
      </c>
      <c r="W38" s="132" t="s">
        <v>667</v>
      </c>
      <c r="X38" s="131" t="s">
        <v>297</v>
      </c>
      <c r="Y38" s="132" t="s">
        <v>667</v>
      </c>
      <c r="Z38" s="331"/>
      <c r="AA38" s="332"/>
      <c r="AB38" s="332"/>
      <c r="AC38" s="332"/>
      <c r="AD38" s="332"/>
      <c r="AE38" s="333"/>
      <c r="AF38" s="177"/>
    </row>
    <row r="39" spans="2:32" s="133" customFormat="1" ht="15" customHeight="1">
      <c r="B39" s="134" t="s">
        <v>0</v>
      </c>
      <c r="C39" s="135" t="s">
        <v>1056</v>
      </c>
      <c r="D39" s="136">
        <v>1150</v>
      </c>
      <c r="E39" s="138">
        <v>0</v>
      </c>
      <c r="F39" s="139">
        <v>250</v>
      </c>
      <c r="G39" s="230"/>
      <c r="H39" s="134" t="s">
        <v>0</v>
      </c>
      <c r="I39" s="135" t="s">
        <v>202</v>
      </c>
      <c r="J39" s="136">
        <v>2000</v>
      </c>
      <c r="K39" s="138">
        <v>0</v>
      </c>
      <c r="L39" s="139"/>
      <c r="M39" s="136"/>
      <c r="N39" s="134" t="s">
        <v>0</v>
      </c>
      <c r="O39" s="135" t="s">
        <v>686</v>
      </c>
      <c r="P39" s="136" t="s">
        <v>687</v>
      </c>
      <c r="Q39" s="138"/>
      <c r="R39" s="139"/>
      <c r="S39" s="136"/>
      <c r="T39" s="134" t="s">
        <v>0</v>
      </c>
      <c r="U39" s="135"/>
      <c r="V39" s="136"/>
      <c r="W39" s="138"/>
      <c r="X39" s="139"/>
      <c r="Y39" s="230"/>
      <c r="Z39" s="331"/>
      <c r="AA39" s="332"/>
      <c r="AB39" s="332"/>
      <c r="AC39" s="332"/>
      <c r="AD39" s="332"/>
      <c r="AE39" s="333"/>
      <c r="AF39" s="182"/>
    </row>
    <row r="40" spans="2:32" s="133" customFormat="1" ht="15" customHeight="1">
      <c r="B40" s="142" t="s">
        <v>306</v>
      </c>
      <c r="C40" s="143"/>
      <c r="D40" s="144"/>
      <c r="E40" s="146"/>
      <c r="F40" s="144"/>
      <c r="G40" s="231"/>
      <c r="H40" s="142" t="s">
        <v>306</v>
      </c>
      <c r="I40" s="143"/>
      <c r="J40" s="144"/>
      <c r="K40" s="146"/>
      <c r="L40" s="147"/>
      <c r="M40" s="144"/>
      <c r="N40" s="142" t="s">
        <v>306</v>
      </c>
      <c r="O40" s="143" t="s">
        <v>635</v>
      </c>
      <c r="P40" s="144">
        <v>1750</v>
      </c>
      <c r="Q40" s="146">
        <v>0</v>
      </c>
      <c r="R40" s="147"/>
      <c r="S40" s="144"/>
      <c r="T40" s="142" t="s">
        <v>306</v>
      </c>
      <c r="U40" s="148" t="s">
        <v>352</v>
      </c>
      <c r="V40" s="144">
        <v>1050</v>
      </c>
      <c r="W40" s="146">
        <v>0</v>
      </c>
      <c r="X40" s="147"/>
      <c r="Y40" s="231"/>
      <c r="Z40" s="331"/>
      <c r="AA40" s="332"/>
      <c r="AB40" s="332"/>
      <c r="AC40" s="332"/>
      <c r="AD40" s="332"/>
      <c r="AE40" s="333"/>
      <c r="AF40" s="182"/>
    </row>
    <row r="41" spans="2:32" s="133" customFormat="1" ht="15" customHeight="1">
      <c r="B41" s="142" t="s">
        <v>307</v>
      </c>
      <c r="C41" s="143" t="s">
        <v>1057</v>
      </c>
      <c r="D41" s="144">
        <v>750</v>
      </c>
      <c r="E41" s="146">
        <v>0</v>
      </c>
      <c r="F41" s="144">
        <v>250</v>
      </c>
      <c r="G41" s="231"/>
      <c r="H41" s="142" t="s">
        <v>307</v>
      </c>
      <c r="I41" s="143"/>
      <c r="J41" s="144"/>
      <c r="K41" s="146"/>
      <c r="L41" s="147"/>
      <c r="M41" s="144"/>
      <c r="N41" s="142" t="s">
        <v>307</v>
      </c>
      <c r="O41" s="143"/>
      <c r="P41" s="144"/>
      <c r="Q41" s="146"/>
      <c r="R41" s="147"/>
      <c r="S41" s="144"/>
      <c r="T41" s="142" t="s">
        <v>307</v>
      </c>
      <c r="U41" s="143" t="s">
        <v>1060</v>
      </c>
      <c r="V41" s="144">
        <v>1800</v>
      </c>
      <c r="W41" s="146">
        <v>0</v>
      </c>
      <c r="X41" s="147"/>
      <c r="Y41" s="231"/>
      <c r="Z41" s="331"/>
      <c r="AA41" s="332"/>
      <c r="AB41" s="332"/>
      <c r="AC41" s="332"/>
      <c r="AD41" s="332"/>
      <c r="AE41" s="333"/>
      <c r="AF41" s="182"/>
    </row>
    <row r="42" spans="2:32" s="133" customFormat="1" ht="15" customHeight="1">
      <c r="B42" s="142" t="s">
        <v>308</v>
      </c>
      <c r="C42" s="143" t="s">
        <v>352</v>
      </c>
      <c r="D42" s="274">
        <v>1850</v>
      </c>
      <c r="E42" s="146">
        <v>0</v>
      </c>
      <c r="F42" s="147">
        <v>500</v>
      </c>
      <c r="G42" s="231"/>
      <c r="H42" s="142" t="s">
        <v>308</v>
      </c>
      <c r="I42" s="148" t="s">
        <v>1058</v>
      </c>
      <c r="J42" s="274">
        <v>1700</v>
      </c>
      <c r="K42" s="146">
        <v>0</v>
      </c>
      <c r="L42" s="147"/>
      <c r="M42" s="144"/>
      <c r="N42" s="142" t="s">
        <v>308</v>
      </c>
      <c r="O42" s="143" t="s">
        <v>688</v>
      </c>
      <c r="P42" s="144" t="s">
        <v>687</v>
      </c>
      <c r="Q42" s="146"/>
      <c r="R42" s="147"/>
      <c r="S42" s="144"/>
      <c r="T42" s="142" t="s">
        <v>308</v>
      </c>
      <c r="U42" s="143"/>
      <c r="V42" s="144"/>
      <c r="W42" s="146"/>
      <c r="X42" s="147"/>
      <c r="Y42" s="231"/>
      <c r="Z42" s="331"/>
      <c r="AA42" s="332"/>
      <c r="AB42" s="332"/>
      <c r="AC42" s="332"/>
      <c r="AD42" s="332"/>
      <c r="AE42" s="333"/>
      <c r="AF42" s="182"/>
    </row>
    <row r="43" spans="2:32" s="133" customFormat="1" ht="15" customHeight="1">
      <c r="B43" s="142" t="s">
        <v>309</v>
      </c>
      <c r="C43" s="143"/>
      <c r="D43" s="144"/>
      <c r="E43" s="152"/>
      <c r="F43" s="147"/>
      <c r="G43" s="232"/>
      <c r="H43" s="142" t="s">
        <v>309</v>
      </c>
      <c r="I43" s="143" t="s">
        <v>1059</v>
      </c>
      <c r="J43" s="144">
        <v>1000</v>
      </c>
      <c r="K43" s="152">
        <v>0</v>
      </c>
      <c r="L43" s="147"/>
      <c r="M43" s="151"/>
      <c r="N43" s="142" t="s">
        <v>309</v>
      </c>
      <c r="O43" s="143" t="s">
        <v>689</v>
      </c>
      <c r="P43" s="144" t="s">
        <v>687</v>
      </c>
      <c r="Q43" s="152"/>
      <c r="R43" s="147"/>
      <c r="S43" s="151"/>
      <c r="T43" s="142" t="s">
        <v>309</v>
      </c>
      <c r="U43" s="143" t="s">
        <v>1061</v>
      </c>
      <c r="V43" s="144">
        <v>1350</v>
      </c>
      <c r="W43" s="152">
        <v>0</v>
      </c>
      <c r="X43" s="147"/>
      <c r="Y43" s="232"/>
      <c r="Z43" s="331"/>
      <c r="AA43" s="332"/>
      <c r="AB43" s="332"/>
      <c r="AC43" s="332"/>
      <c r="AD43" s="332"/>
      <c r="AE43" s="333"/>
      <c r="AF43" s="182"/>
    </row>
    <row r="44" spans="2:32" s="133" customFormat="1" ht="15" customHeight="1">
      <c r="B44" s="142" t="s">
        <v>312</v>
      </c>
      <c r="C44" s="143"/>
      <c r="D44" s="144"/>
      <c r="E44" s="146"/>
      <c r="F44" s="147"/>
      <c r="G44" s="231"/>
      <c r="H44" s="142" t="s">
        <v>312</v>
      </c>
      <c r="I44" s="143" t="s">
        <v>684</v>
      </c>
      <c r="J44" s="150" t="s">
        <v>685</v>
      </c>
      <c r="K44" s="146"/>
      <c r="L44" s="147"/>
      <c r="M44" s="144"/>
      <c r="N44" s="142" t="s">
        <v>312</v>
      </c>
      <c r="O44" s="143"/>
      <c r="P44" s="144"/>
      <c r="Q44" s="146"/>
      <c r="R44" s="147"/>
      <c r="S44" s="144"/>
      <c r="T44" s="142" t="s">
        <v>312</v>
      </c>
      <c r="U44" s="143" t="s">
        <v>1062</v>
      </c>
      <c r="V44" s="144">
        <v>850</v>
      </c>
      <c r="W44" s="146">
        <v>0</v>
      </c>
      <c r="X44" s="144">
        <v>100</v>
      </c>
      <c r="Y44" s="231"/>
      <c r="Z44" s="331"/>
      <c r="AA44" s="332"/>
      <c r="AB44" s="332"/>
      <c r="AC44" s="332"/>
      <c r="AD44" s="332"/>
      <c r="AE44" s="333"/>
      <c r="AF44" s="182"/>
    </row>
    <row r="45" spans="2:32" s="133" customFormat="1" ht="15" customHeight="1">
      <c r="B45" s="142" t="s">
        <v>313</v>
      </c>
      <c r="C45" s="143"/>
      <c r="D45" s="144"/>
      <c r="E45" s="146"/>
      <c r="F45" s="147"/>
      <c r="G45" s="231"/>
      <c r="H45" s="142" t="s">
        <v>313</v>
      </c>
      <c r="I45" s="143"/>
      <c r="J45" s="144"/>
      <c r="K45" s="146"/>
      <c r="L45" s="147"/>
      <c r="M45" s="144"/>
      <c r="N45" s="142" t="s">
        <v>313</v>
      </c>
      <c r="O45" s="143"/>
      <c r="P45" s="144"/>
      <c r="Q45" s="146"/>
      <c r="R45" s="147"/>
      <c r="S45" s="144"/>
      <c r="T45" s="142" t="s">
        <v>313</v>
      </c>
      <c r="U45" s="143" t="s">
        <v>1057</v>
      </c>
      <c r="V45" s="144">
        <v>1600</v>
      </c>
      <c r="W45" s="146">
        <v>0</v>
      </c>
      <c r="X45" s="147"/>
      <c r="Y45" s="231"/>
      <c r="Z45" s="331"/>
      <c r="AA45" s="332"/>
      <c r="AB45" s="332"/>
      <c r="AC45" s="332"/>
      <c r="AD45" s="332"/>
      <c r="AE45" s="333"/>
      <c r="AF45" s="182"/>
    </row>
    <row r="46" spans="2:32" s="133" customFormat="1" ht="15" customHeight="1">
      <c r="B46" s="155" t="s">
        <v>652</v>
      </c>
      <c r="C46" s="156"/>
      <c r="D46" s="157"/>
      <c r="E46" s="160"/>
      <c r="F46" s="158"/>
      <c r="G46" s="233"/>
      <c r="H46" s="155" t="s">
        <v>652</v>
      </c>
      <c r="I46" s="156"/>
      <c r="J46" s="157"/>
      <c r="K46" s="160"/>
      <c r="L46" s="158"/>
      <c r="M46" s="157"/>
      <c r="N46" s="155" t="s">
        <v>652</v>
      </c>
      <c r="O46" s="156"/>
      <c r="P46" s="157"/>
      <c r="Q46" s="160"/>
      <c r="R46" s="158"/>
      <c r="S46" s="157"/>
      <c r="T46" s="155" t="s">
        <v>652</v>
      </c>
      <c r="U46" s="156"/>
      <c r="V46" s="157"/>
      <c r="W46" s="160"/>
      <c r="X46" s="158"/>
      <c r="Y46" s="233"/>
      <c r="Z46" s="331"/>
      <c r="AA46" s="332"/>
      <c r="AB46" s="332"/>
      <c r="AC46" s="332"/>
      <c r="AD46" s="332"/>
      <c r="AE46" s="333"/>
      <c r="AF46" s="182"/>
    </row>
    <row r="47" spans="2:32" s="133" customFormat="1" ht="15" customHeight="1">
      <c r="B47" s="155" t="s">
        <v>653</v>
      </c>
      <c r="C47" s="156"/>
      <c r="D47" s="157"/>
      <c r="E47" s="160"/>
      <c r="F47" s="158"/>
      <c r="G47" s="233"/>
      <c r="H47" s="155" t="s">
        <v>653</v>
      </c>
      <c r="I47" s="156"/>
      <c r="J47" s="157"/>
      <c r="K47" s="160"/>
      <c r="L47" s="158"/>
      <c r="M47" s="157"/>
      <c r="N47" s="155" t="s">
        <v>653</v>
      </c>
      <c r="O47" s="156"/>
      <c r="P47" s="157"/>
      <c r="Q47" s="160"/>
      <c r="R47" s="158"/>
      <c r="S47" s="157"/>
      <c r="T47" s="155" t="s">
        <v>653</v>
      </c>
      <c r="U47" s="156"/>
      <c r="V47" s="157"/>
      <c r="W47" s="160"/>
      <c r="X47" s="158"/>
      <c r="Y47" s="233"/>
      <c r="Z47" s="331"/>
      <c r="AA47" s="332"/>
      <c r="AB47" s="332"/>
      <c r="AC47" s="332"/>
      <c r="AD47" s="332"/>
      <c r="AE47" s="333"/>
      <c r="AF47" s="182"/>
    </row>
    <row r="48" spans="2:32" s="133" customFormat="1" ht="15" customHeight="1">
      <c r="B48" s="162" t="s">
        <v>256</v>
      </c>
      <c r="C48" s="163"/>
      <c r="D48" s="164"/>
      <c r="E48" s="167"/>
      <c r="F48" s="165"/>
      <c r="G48" s="234"/>
      <c r="H48" s="162" t="s">
        <v>256</v>
      </c>
      <c r="I48" s="163"/>
      <c r="J48" s="164"/>
      <c r="K48" s="167"/>
      <c r="L48" s="165"/>
      <c r="M48" s="164"/>
      <c r="N48" s="162" t="s">
        <v>256</v>
      </c>
      <c r="O48" s="163"/>
      <c r="P48" s="164"/>
      <c r="Q48" s="167"/>
      <c r="R48" s="165"/>
      <c r="S48" s="164"/>
      <c r="T48" s="162" t="s">
        <v>256</v>
      </c>
      <c r="U48" s="163"/>
      <c r="V48" s="164"/>
      <c r="W48" s="167"/>
      <c r="X48" s="165"/>
      <c r="Y48" s="234"/>
      <c r="Z48" s="331"/>
      <c r="AA48" s="332"/>
      <c r="AB48" s="332"/>
      <c r="AC48" s="332"/>
      <c r="AD48" s="332"/>
      <c r="AE48" s="333"/>
      <c r="AF48" s="182"/>
    </row>
    <row r="49" spans="1:32" s="133" customFormat="1" ht="13.5" customHeight="1">
      <c r="A49" s="169"/>
      <c r="B49" s="170"/>
      <c r="C49" s="171" t="s">
        <v>986</v>
      </c>
      <c r="D49" s="172">
        <f>SUM(D39:D48)</f>
        <v>3750</v>
      </c>
      <c r="E49" s="172">
        <f>SUM(E39:E48)</f>
        <v>0</v>
      </c>
      <c r="F49" s="172">
        <f>SUM(F39:F48)</f>
        <v>1000</v>
      </c>
      <c r="G49" s="172">
        <f>SUM(G39:G48)</f>
        <v>0</v>
      </c>
      <c r="H49" s="170"/>
      <c r="I49" s="171" t="s">
        <v>986</v>
      </c>
      <c r="J49" s="172">
        <f>SUM(J39:J48)</f>
        <v>4700</v>
      </c>
      <c r="K49" s="172">
        <f>SUM(K39:K48)</f>
        <v>0</v>
      </c>
      <c r="L49" s="172">
        <f>SUM(L39:L48)</f>
        <v>0</v>
      </c>
      <c r="M49" s="172">
        <f>SUM(M39:M48)</f>
        <v>0</v>
      </c>
      <c r="N49" s="170"/>
      <c r="O49" s="171" t="s">
        <v>986</v>
      </c>
      <c r="P49" s="172">
        <f>SUM(P39:P48)</f>
        <v>1750</v>
      </c>
      <c r="Q49" s="172">
        <f>SUM(Q39:Q48)</f>
        <v>0</v>
      </c>
      <c r="R49" s="172">
        <f>SUM(R39:R48)</f>
        <v>0</v>
      </c>
      <c r="S49" s="172">
        <f>SUM(S39:S48)</f>
        <v>0</v>
      </c>
      <c r="T49" s="170"/>
      <c r="U49" s="171" t="s">
        <v>986</v>
      </c>
      <c r="V49" s="172">
        <f>SUM(V39:V48)</f>
        <v>6650</v>
      </c>
      <c r="W49" s="172">
        <f>SUM(W39:W48)</f>
        <v>0</v>
      </c>
      <c r="X49" s="172">
        <f>SUM(X39:X48)</f>
        <v>100</v>
      </c>
      <c r="Y49" s="172">
        <f>SUM(Y39:Y48)</f>
        <v>0</v>
      </c>
      <c r="Z49" s="334"/>
      <c r="AA49" s="335"/>
      <c r="AB49" s="335"/>
      <c r="AC49" s="335"/>
      <c r="AD49" s="335"/>
      <c r="AE49" s="336"/>
      <c r="AF49" s="182"/>
    </row>
    <row r="50" spans="2:31" s="193" customFormat="1" ht="13.5" customHeight="1">
      <c r="B50" s="194" t="s">
        <v>242</v>
      </c>
      <c r="AA50" s="236"/>
      <c r="AB50" s="236"/>
      <c r="AC50" s="236"/>
      <c r="AD50" s="23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40">
    <mergeCell ref="Z41:AE41"/>
    <mergeCell ref="Z42:AE42"/>
    <mergeCell ref="T37:T38"/>
    <mergeCell ref="U37:U38"/>
    <mergeCell ref="V37:W37"/>
    <mergeCell ref="X37:Y37"/>
    <mergeCell ref="J37:K37"/>
    <mergeCell ref="L37:M37"/>
    <mergeCell ref="C37:C38"/>
    <mergeCell ref="D37:E37"/>
    <mergeCell ref="F37:G37"/>
    <mergeCell ref="H37:H38"/>
    <mergeCell ref="I37:I38"/>
    <mergeCell ref="B35:D35"/>
    <mergeCell ref="B36:G36"/>
    <mergeCell ref="H36:M36"/>
    <mergeCell ref="N36:S36"/>
    <mergeCell ref="T36:Y36"/>
    <mergeCell ref="Z36:AE36"/>
    <mergeCell ref="N37:N38"/>
    <mergeCell ref="O37:O38"/>
    <mergeCell ref="P37:Q37"/>
    <mergeCell ref="R37:S37"/>
    <mergeCell ref="B37:B38"/>
    <mergeCell ref="T22:T23"/>
    <mergeCell ref="N22:N23"/>
    <mergeCell ref="O22:O23"/>
    <mergeCell ref="P22:Q22"/>
    <mergeCell ref="R22:S22"/>
    <mergeCell ref="U22:U23"/>
    <mergeCell ref="V22:W22"/>
    <mergeCell ref="X22:Y22"/>
    <mergeCell ref="H35:I35"/>
    <mergeCell ref="J35:K35"/>
    <mergeCell ref="L35:M35"/>
    <mergeCell ref="P35:Q35"/>
    <mergeCell ref="J22:K22"/>
    <mergeCell ref="R35:S35"/>
    <mergeCell ref="L22:M22"/>
    <mergeCell ref="B22:B23"/>
    <mergeCell ref="C22:C23"/>
    <mergeCell ref="D22:E22"/>
    <mergeCell ref="F22:G22"/>
    <mergeCell ref="H22:H23"/>
    <mergeCell ref="Z17:AE17"/>
    <mergeCell ref="Z18:AE18"/>
    <mergeCell ref="I22:I23"/>
    <mergeCell ref="R20:S20"/>
    <mergeCell ref="B21:G21"/>
    <mergeCell ref="H21:M21"/>
    <mergeCell ref="N21:S21"/>
    <mergeCell ref="T21:Y21"/>
    <mergeCell ref="B20:D20"/>
    <mergeCell ref="H20:I20"/>
    <mergeCell ref="T7:T8"/>
    <mergeCell ref="U7:U8"/>
    <mergeCell ref="V7:W7"/>
    <mergeCell ref="X7:Y7"/>
    <mergeCell ref="Z15:AE15"/>
    <mergeCell ref="Z16:AE16"/>
    <mergeCell ref="P20:Q20"/>
    <mergeCell ref="J7:K7"/>
    <mergeCell ref="L7:M7"/>
    <mergeCell ref="N7:N8"/>
    <mergeCell ref="O7:O8"/>
    <mergeCell ref="P7:Q7"/>
    <mergeCell ref="J20:K20"/>
    <mergeCell ref="L20:M20"/>
    <mergeCell ref="H5:I5"/>
    <mergeCell ref="J5:K5"/>
    <mergeCell ref="R7:S7"/>
    <mergeCell ref="B7:B8"/>
    <mergeCell ref="C7:C8"/>
    <mergeCell ref="D7:E7"/>
    <mergeCell ref="F7:G7"/>
    <mergeCell ref="H7:H8"/>
    <mergeCell ref="I7:I8"/>
    <mergeCell ref="AD3:AE3"/>
    <mergeCell ref="AD4:AE4"/>
    <mergeCell ref="U5:V5"/>
    <mergeCell ref="W5:Z5"/>
    <mergeCell ref="B6:G6"/>
    <mergeCell ref="H6:M6"/>
    <mergeCell ref="N6:S6"/>
    <mergeCell ref="T6:Y6"/>
    <mergeCell ref="Z6:AE6"/>
    <mergeCell ref="B5:D5"/>
    <mergeCell ref="X4:Z4"/>
    <mergeCell ref="AA4:AC4"/>
    <mergeCell ref="L5:M5"/>
    <mergeCell ref="P5:Q5"/>
    <mergeCell ref="R5:S5"/>
    <mergeCell ref="X3:Z3"/>
    <mergeCell ref="AA3:AC3"/>
    <mergeCell ref="A1:C1"/>
    <mergeCell ref="B3:D4"/>
    <mergeCell ref="E3:F3"/>
    <mergeCell ref="G3:I3"/>
    <mergeCell ref="J3:S3"/>
    <mergeCell ref="T3:V3"/>
    <mergeCell ref="E4:F4"/>
    <mergeCell ref="G4:I4"/>
    <mergeCell ref="J4:S4"/>
    <mergeCell ref="T4:W4"/>
    <mergeCell ref="AD51:AE51"/>
    <mergeCell ref="AC55:AD55"/>
    <mergeCell ref="Z7:AE7"/>
    <mergeCell ref="Z8:AE8"/>
    <mergeCell ref="Z9:AE9"/>
    <mergeCell ref="Z10:AE10"/>
    <mergeCell ref="Z11:AE11"/>
    <mergeCell ref="Z12:AE12"/>
    <mergeCell ref="Z13:AE13"/>
    <mergeCell ref="Z14:AE14"/>
    <mergeCell ref="Z19:AE19"/>
    <mergeCell ref="Z22:AE22"/>
    <mergeCell ref="Z23:AE23"/>
    <mergeCell ref="Z24:AE24"/>
    <mergeCell ref="Z25:AE25"/>
    <mergeCell ref="Z26:AE26"/>
    <mergeCell ref="Z21:AE21"/>
    <mergeCell ref="Z27:AE27"/>
    <mergeCell ref="Z28:AE28"/>
    <mergeCell ref="Z29:AE29"/>
    <mergeCell ref="Z30:AE30"/>
    <mergeCell ref="Z31:AE31"/>
    <mergeCell ref="Z32:AE32"/>
    <mergeCell ref="Z33:AE33"/>
    <mergeCell ref="Z34:AE34"/>
    <mergeCell ref="Z37:AE37"/>
    <mergeCell ref="Z38:AE38"/>
    <mergeCell ref="Z39:AE39"/>
    <mergeCell ref="Z40:AE40"/>
    <mergeCell ref="Z49:AE49"/>
    <mergeCell ref="Z43:AE43"/>
    <mergeCell ref="Z44:AE44"/>
    <mergeCell ref="Z45:AE45"/>
    <mergeCell ref="Z46:AE46"/>
    <mergeCell ref="Z47:AE47"/>
    <mergeCell ref="Z48:AE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7.xml><?xml version="1.0" encoding="utf-8"?>
<worksheet xmlns="http://schemas.openxmlformats.org/spreadsheetml/2006/main" xmlns:r="http://schemas.openxmlformats.org/officeDocument/2006/relationships">
  <sheetPr codeName="Sheet28">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v>0</v>
      </c>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4</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89" t="s">
        <v>354</v>
      </c>
      <c r="C5" s="389"/>
      <c r="D5" s="389"/>
      <c r="E5" s="116"/>
      <c r="F5" s="116"/>
      <c r="G5" s="116"/>
      <c r="H5" s="374" t="s">
        <v>297</v>
      </c>
      <c r="I5" s="374"/>
      <c r="J5" s="366">
        <f>D15+P15+J15+V15</f>
        <v>9950</v>
      </c>
      <c r="K5" s="366"/>
      <c r="L5" s="375">
        <f>F15+L15+R15+X15</f>
        <v>850</v>
      </c>
      <c r="M5" s="375"/>
      <c r="N5" s="123"/>
      <c r="O5" s="116" t="s">
        <v>298</v>
      </c>
      <c r="P5" s="366">
        <f>E15+K15+Q15+W15</f>
        <v>0</v>
      </c>
      <c r="Q5" s="366"/>
      <c r="R5" s="375">
        <f>G15+M15+S15+Y15</f>
        <v>0</v>
      </c>
      <c r="S5" s="375"/>
      <c r="T5" s="123"/>
      <c r="U5" s="374" t="s">
        <v>369</v>
      </c>
      <c r="V5" s="374"/>
      <c r="W5" s="356">
        <f>P5+P16+P27+R5+R16+R27+P38+R38</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c r="D9" s="136"/>
      <c r="E9" s="138"/>
      <c r="F9" s="139"/>
      <c r="G9" s="137"/>
      <c r="H9" s="134" t="s">
        <v>0</v>
      </c>
      <c r="I9" s="135" t="s">
        <v>355</v>
      </c>
      <c r="J9" s="136">
        <v>1150</v>
      </c>
      <c r="K9" s="138">
        <v>0</v>
      </c>
      <c r="L9" s="139">
        <v>150</v>
      </c>
      <c r="M9" s="138"/>
      <c r="N9" s="134" t="s">
        <v>0</v>
      </c>
      <c r="O9" s="135" t="s">
        <v>1063</v>
      </c>
      <c r="P9" s="136">
        <v>750</v>
      </c>
      <c r="Q9" s="138">
        <v>0</v>
      </c>
      <c r="R9" s="139"/>
      <c r="S9" s="136"/>
      <c r="T9" s="134" t="s">
        <v>0</v>
      </c>
      <c r="U9" s="135" t="s">
        <v>693</v>
      </c>
      <c r="V9" s="136">
        <v>4950</v>
      </c>
      <c r="W9" s="138">
        <v>0</v>
      </c>
      <c r="X9" s="139">
        <v>450</v>
      </c>
      <c r="Y9" s="179"/>
      <c r="Z9" s="331"/>
      <c r="AA9" s="332"/>
      <c r="AB9" s="332"/>
      <c r="AC9" s="332"/>
      <c r="AD9" s="332"/>
      <c r="AE9" s="333"/>
      <c r="AF9" s="141"/>
    </row>
    <row r="10" spans="2:32" s="133" customFormat="1" ht="15" customHeight="1">
      <c r="B10" s="142" t="s">
        <v>306</v>
      </c>
      <c r="C10" s="143"/>
      <c r="D10" s="144"/>
      <c r="E10" s="146"/>
      <c r="F10" s="147"/>
      <c r="G10" s="145"/>
      <c r="H10" s="142" t="s">
        <v>306</v>
      </c>
      <c r="I10" s="143" t="s">
        <v>356</v>
      </c>
      <c r="J10" s="144">
        <v>250</v>
      </c>
      <c r="K10" s="146">
        <v>0</v>
      </c>
      <c r="L10" s="147">
        <v>250</v>
      </c>
      <c r="M10" s="146"/>
      <c r="N10" s="142" t="s">
        <v>306</v>
      </c>
      <c r="O10" s="143"/>
      <c r="P10" s="144"/>
      <c r="Q10" s="146"/>
      <c r="R10" s="147"/>
      <c r="S10" s="144"/>
      <c r="T10" s="142" t="s">
        <v>306</v>
      </c>
      <c r="U10" s="148"/>
      <c r="V10" s="144">
        <v>0</v>
      </c>
      <c r="W10" s="146"/>
      <c r="X10" s="147">
        <v>0</v>
      </c>
      <c r="Y10" s="183"/>
      <c r="Z10" s="331"/>
      <c r="AA10" s="332"/>
      <c r="AB10" s="332"/>
      <c r="AC10" s="332"/>
      <c r="AD10" s="332"/>
      <c r="AE10" s="333"/>
      <c r="AF10" s="141"/>
    </row>
    <row r="11" spans="2:32" s="133" customFormat="1" ht="15" customHeight="1">
      <c r="B11" s="142" t="s">
        <v>307</v>
      </c>
      <c r="C11" s="143" t="s">
        <v>356</v>
      </c>
      <c r="D11" s="144">
        <v>1950</v>
      </c>
      <c r="E11" s="146">
        <v>0</v>
      </c>
      <c r="F11" s="147"/>
      <c r="G11" s="145"/>
      <c r="H11" s="142" t="s">
        <v>307</v>
      </c>
      <c r="I11" s="143" t="s">
        <v>690</v>
      </c>
      <c r="J11" s="144" t="s">
        <v>691</v>
      </c>
      <c r="K11" s="146"/>
      <c r="L11" s="147"/>
      <c r="M11" s="146"/>
      <c r="N11" s="142" t="s">
        <v>307</v>
      </c>
      <c r="O11" s="143" t="s">
        <v>357</v>
      </c>
      <c r="P11" s="144">
        <v>900</v>
      </c>
      <c r="Q11" s="146">
        <v>0</v>
      </c>
      <c r="R11" s="147"/>
      <c r="S11" s="144"/>
      <c r="T11" s="142" t="s">
        <v>307</v>
      </c>
      <c r="U11" s="143" t="s">
        <v>1476</v>
      </c>
      <c r="V11" s="280" t="s">
        <v>1474</v>
      </c>
      <c r="W11" s="281">
        <v>0</v>
      </c>
      <c r="X11" s="147"/>
      <c r="Y11" s="183"/>
      <c r="Z11" s="331"/>
      <c r="AA11" s="332"/>
      <c r="AB11" s="332"/>
      <c r="AC11" s="332"/>
      <c r="AD11" s="332"/>
      <c r="AE11" s="333"/>
      <c r="AF11" s="141"/>
    </row>
    <row r="12" spans="2:32" s="133" customFormat="1" ht="15" customHeight="1">
      <c r="B12" s="142" t="s">
        <v>308</v>
      </c>
      <c r="C12" s="143"/>
      <c r="D12" s="144"/>
      <c r="E12" s="146"/>
      <c r="F12" s="147"/>
      <c r="G12" s="145"/>
      <c r="H12" s="142" t="s">
        <v>308</v>
      </c>
      <c r="I12" s="148" t="s">
        <v>692</v>
      </c>
      <c r="J12" s="191" t="s">
        <v>691</v>
      </c>
      <c r="K12" s="146"/>
      <c r="L12" s="147"/>
      <c r="M12" s="146"/>
      <c r="N12" s="142" t="s">
        <v>308</v>
      </c>
      <c r="O12" s="143"/>
      <c r="P12" s="144"/>
      <c r="Q12" s="146"/>
      <c r="R12" s="147"/>
      <c r="S12" s="144"/>
      <c r="T12" s="142" t="s">
        <v>308</v>
      </c>
      <c r="U12" s="143"/>
      <c r="V12" s="144"/>
      <c r="W12" s="146"/>
      <c r="X12" s="147"/>
      <c r="Y12" s="183"/>
      <c r="Z12" s="331"/>
      <c r="AA12" s="332"/>
      <c r="AB12" s="332"/>
      <c r="AC12" s="332"/>
      <c r="AD12" s="332"/>
      <c r="AE12" s="333"/>
      <c r="AF12" s="141"/>
    </row>
    <row r="13" spans="2:32" s="133" customFormat="1" ht="15" customHeight="1">
      <c r="B13" s="142" t="s">
        <v>309</v>
      </c>
      <c r="C13" s="143"/>
      <c r="D13" s="144"/>
      <c r="E13" s="152"/>
      <c r="F13" s="147"/>
      <c r="G13" s="145"/>
      <c r="H13" s="142" t="s">
        <v>309</v>
      </c>
      <c r="I13" s="143"/>
      <c r="J13" s="144"/>
      <c r="K13" s="152"/>
      <c r="L13" s="147"/>
      <c r="M13" s="152"/>
      <c r="N13" s="142" t="s">
        <v>309</v>
      </c>
      <c r="O13" s="143"/>
      <c r="P13" s="144"/>
      <c r="Q13" s="152"/>
      <c r="R13" s="147"/>
      <c r="S13" s="151"/>
      <c r="T13" s="142" t="s">
        <v>309</v>
      </c>
      <c r="U13" s="143"/>
      <c r="V13" s="144"/>
      <c r="W13" s="152"/>
      <c r="X13" s="147"/>
      <c r="Y13" s="186"/>
      <c r="Z13" s="331"/>
      <c r="AA13" s="332"/>
      <c r="AB13" s="332"/>
      <c r="AC13" s="332"/>
      <c r="AD13" s="332"/>
      <c r="AE13" s="333"/>
      <c r="AF13" s="141"/>
    </row>
    <row r="14" spans="2:32" s="133" customFormat="1" ht="15" customHeight="1">
      <c r="B14" s="205" t="s">
        <v>312</v>
      </c>
      <c r="C14" s="163"/>
      <c r="D14" s="164"/>
      <c r="E14" s="167"/>
      <c r="F14" s="165"/>
      <c r="G14" s="215"/>
      <c r="H14" s="205" t="s">
        <v>312</v>
      </c>
      <c r="I14" s="163"/>
      <c r="J14" s="164"/>
      <c r="K14" s="167"/>
      <c r="L14" s="165"/>
      <c r="M14" s="167"/>
      <c r="N14" s="205" t="s">
        <v>312</v>
      </c>
      <c r="O14" s="163"/>
      <c r="P14" s="164"/>
      <c r="Q14" s="167"/>
      <c r="R14" s="165"/>
      <c r="S14" s="164"/>
      <c r="T14" s="205" t="s">
        <v>312</v>
      </c>
      <c r="U14" s="163"/>
      <c r="V14" s="164"/>
      <c r="W14" s="167"/>
      <c r="X14" s="165"/>
      <c r="Y14" s="192"/>
      <c r="Z14" s="331"/>
      <c r="AA14" s="332"/>
      <c r="AB14" s="332"/>
      <c r="AC14" s="332"/>
      <c r="AD14" s="332"/>
      <c r="AE14" s="333"/>
      <c r="AF14" s="141"/>
    </row>
    <row r="15" spans="1:32" s="133" customFormat="1" ht="13.5" customHeight="1">
      <c r="A15" s="169"/>
      <c r="B15" s="208"/>
      <c r="C15" s="171" t="s">
        <v>986</v>
      </c>
      <c r="D15" s="172">
        <f>SUM(D9:D14)</f>
        <v>1950</v>
      </c>
      <c r="E15" s="172">
        <f>SUM(E9:E14)</f>
        <v>0</v>
      </c>
      <c r="F15" s="172">
        <f>SUM(F9:F14)</f>
        <v>0</v>
      </c>
      <c r="G15" s="173">
        <f>SUM(G9:G14)</f>
        <v>0</v>
      </c>
      <c r="H15" s="208"/>
      <c r="I15" s="171" t="s">
        <v>986</v>
      </c>
      <c r="J15" s="172">
        <f>SUM(J9:J14)</f>
        <v>1400</v>
      </c>
      <c r="K15" s="172">
        <f>SUM(K9:K14)</f>
        <v>0</v>
      </c>
      <c r="L15" s="172">
        <f>SUM(L9:L14)</f>
        <v>400</v>
      </c>
      <c r="M15" s="172">
        <f>SUM(M9:M14)</f>
        <v>0</v>
      </c>
      <c r="N15" s="208"/>
      <c r="O15" s="171" t="s">
        <v>986</v>
      </c>
      <c r="P15" s="172">
        <f>SUM(P9:P14)</f>
        <v>1650</v>
      </c>
      <c r="Q15" s="172">
        <f>SUM(Q9:Q14)</f>
        <v>0</v>
      </c>
      <c r="R15" s="172">
        <f>SUM(R9:R14)</f>
        <v>0</v>
      </c>
      <c r="S15" s="172">
        <f>SUM(S9:S14)</f>
        <v>0</v>
      </c>
      <c r="T15" s="208"/>
      <c r="U15" s="171" t="s">
        <v>986</v>
      </c>
      <c r="V15" s="172">
        <f>SUM(V9:V14)</f>
        <v>4950</v>
      </c>
      <c r="W15" s="172">
        <f>SUM(W9:W14)</f>
        <v>0</v>
      </c>
      <c r="X15" s="172">
        <f>SUM(X9:X14)</f>
        <v>450</v>
      </c>
      <c r="Y15" s="174">
        <f>SUM(Y9:Y14)</f>
        <v>0</v>
      </c>
      <c r="Z15" s="334"/>
      <c r="AA15" s="335"/>
      <c r="AB15" s="335"/>
      <c r="AC15" s="335"/>
      <c r="AD15" s="335"/>
      <c r="AE15" s="336"/>
      <c r="AF15" s="141"/>
    </row>
    <row r="16" spans="1:32" ht="18" customHeight="1">
      <c r="A16" s="110"/>
      <c r="B16" s="368" t="s">
        <v>358</v>
      </c>
      <c r="C16" s="368"/>
      <c r="D16" s="368"/>
      <c r="E16" s="116"/>
      <c r="F16" s="116"/>
      <c r="G16" s="116"/>
      <c r="H16" s="369" t="s">
        <v>297</v>
      </c>
      <c r="I16" s="369"/>
      <c r="J16" s="379">
        <f>D26+J26+P26+V26</f>
        <v>13650</v>
      </c>
      <c r="K16" s="379"/>
      <c r="L16" s="380">
        <f>F26+L26+R26+X26+AD26</f>
        <v>1000</v>
      </c>
      <c r="M16" s="380"/>
      <c r="N16" s="120"/>
      <c r="O16" s="175" t="s">
        <v>298</v>
      </c>
      <c r="P16" s="379">
        <f>E26+K26+Q26+W26</f>
        <v>0</v>
      </c>
      <c r="Q16" s="379"/>
      <c r="R16" s="380">
        <f>G26+M26+S26+Y26</f>
        <v>0</v>
      </c>
      <c r="S16" s="380"/>
      <c r="T16" s="120"/>
      <c r="U16" s="120"/>
      <c r="V16" s="120"/>
      <c r="W16" s="120"/>
      <c r="X16" s="120"/>
      <c r="Y16" s="120"/>
      <c r="Z16" s="114"/>
      <c r="AA16" s="114"/>
      <c r="AB16" s="125"/>
      <c r="AC16" s="126"/>
      <c r="AD16" s="126"/>
      <c r="AE16" s="126"/>
      <c r="AF16" s="120"/>
    </row>
    <row r="17" spans="2:32" ht="15" customHeight="1">
      <c r="B17" s="357" t="s">
        <v>299</v>
      </c>
      <c r="C17" s="358"/>
      <c r="D17" s="358"/>
      <c r="E17" s="358"/>
      <c r="F17" s="358"/>
      <c r="G17" s="359"/>
      <c r="H17" s="357" t="s">
        <v>300</v>
      </c>
      <c r="I17" s="358"/>
      <c r="J17" s="358"/>
      <c r="K17" s="358"/>
      <c r="L17" s="358"/>
      <c r="M17" s="359"/>
      <c r="N17" s="357" t="s">
        <v>301</v>
      </c>
      <c r="O17" s="358"/>
      <c r="P17" s="358"/>
      <c r="Q17" s="358"/>
      <c r="R17" s="358"/>
      <c r="S17" s="359"/>
      <c r="T17" s="371" t="s">
        <v>302</v>
      </c>
      <c r="U17" s="372"/>
      <c r="V17" s="372"/>
      <c r="W17" s="372"/>
      <c r="X17" s="372"/>
      <c r="Y17" s="373"/>
      <c r="Z17" s="357" t="s">
        <v>1036</v>
      </c>
      <c r="AA17" s="358"/>
      <c r="AB17" s="358"/>
      <c r="AC17" s="358"/>
      <c r="AD17" s="358"/>
      <c r="AE17" s="359"/>
      <c r="AF17" s="176"/>
    </row>
    <row r="18" spans="2:32" s="128" customFormat="1" ht="15" customHeight="1">
      <c r="B18" s="354"/>
      <c r="C18" s="337" t="s">
        <v>1016</v>
      </c>
      <c r="D18" s="337" t="s">
        <v>1015</v>
      </c>
      <c r="E18" s="338"/>
      <c r="F18" s="337" t="s">
        <v>987</v>
      </c>
      <c r="G18" s="365"/>
      <c r="H18" s="354"/>
      <c r="I18" s="337" t="s">
        <v>1016</v>
      </c>
      <c r="J18" s="337" t="s">
        <v>1015</v>
      </c>
      <c r="K18" s="338"/>
      <c r="L18" s="337" t="s">
        <v>987</v>
      </c>
      <c r="M18" s="365"/>
      <c r="N18" s="354"/>
      <c r="O18" s="337" t="s">
        <v>1016</v>
      </c>
      <c r="P18" s="337" t="s">
        <v>1015</v>
      </c>
      <c r="Q18" s="338"/>
      <c r="R18" s="337" t="s">
        <v>987</v>
      </c>
      <c r="S18" s="365"/>
      <c r="T18" s="354"/>
      <c r="U18" s="337" t="s">
        <v>1016</v>
      </c>
      <c r="V18" s="337" t="s">
        <v>1015</v>
      </c>
      <c r="W18" s="338"/>
      <c r="X18" s="337" t="s">
        <v>987</v>
      </c>
      <c r="Y18" s="365"/>
      <c r="Z18" s="382"/>
      <c r="AA18" s="383"/>
      <c r="AB18" s="383"/>
      <c r="AC18" s="383"/>
      <c r="AD18" s="383"/>
      <c r="AE18" s="384"/>
      <c r="AF18" s="177"/>
    </row>
    <row r="19" spans="1:32" s="128" customFormat="1" ht="13.5" customHeight="1">
      <c r="A19" s="130"/>
      <c r="B19" s="355"/>
      <c r="C19" s="352"/>
      <c r="D19" s="131" t="s">
        <v>297</v>
      </c>
      <c r="E19" s="132" t="s">
        <v>667</v>
      </c>
      <c r="F19" s="131" t="s">
        <v>297</v>
      </c>
      <c r="G19" s="132" t="s">
        <v>667</v>
      </c>
      <c r="H19" s="355"/>
      <c r="I19" s="352"/>
      <c r="J19" s="131" t="s">
        <v>297</v>
      </c>
      <c r="K19" s="132" t="s">
        <v>667</v>
      </c>
      <c r="L19" s="131" t="s">
        <v>297</v>
      </c>
      <c r="M19" s="132" t="s">
        <v>667</v>
      </c>
      <c r="N19" s="355"/>
      <c r="O19" s="352"/>
      <c r="P19" s="131" t="s">
        <v>297</v>
      </c>
      <c r="Q19" s="132" t="s">
        <v>667</v>
      </c>
      <c r="R19" s="131" t="s">
        <v>297</v>
      </c>
      <c r="S19" s="132" t="s">
        <v>667</v>
      </c>
      <c r="T19" s="355"/>
      <c r="U19" s="352"/>
      <c r="V19" s="131" t="s">
        <v>297</v>
      </c>
      <c r="W19" s="132" t="s">
        <v>667</v>
      </c>
      <c r="X19" s="131" t="s">
        <v>297</v>
      </c>
      <c r="Y19" s="132" t="s">
        <v>667</v>
      </c>
      <c r="Z19" s="331"/>
      <c r="AA19" s="332"/>
      <c r="AB19" s="332"/>
      <c r="AC19" s="332"/>
      <c r="AD19" s="332"/>
      <c r="AE19" s="333"/>
      <c r="AF19" s="177"/>
    </row>
    <row r="20" spans="2:32" s="133" customFormat="1" ht="15" customHeight="1">
      <c r="B20" s="134" t="s">
        <v>0</v>
      </c>
      <c r="C20" s="135" t="s">
        <v>1387</v>
      </c>
      <c r="D20" s="136" t="s">
        <v>1391</v>
      </c>
      <c r="E20" s="138">
        <v>0</v>
      </c>
      <c r="F20" s="136"/>
      <c r="G20" s="136"/>
      <c r="H20" s="134" t="s">
        <v>0</v>
      </c>
      <c r="I20" s="135" t="s">
        <v>694</v>
      </c>
      <c r="J20" s="279">
        <v>2450</v>
      </c>
      <c r="K20" s="138">
        <v>0</v>
      </c>
      <c r="L20" s="136">
        <v>400</v>
      </c>
      <c r="M20" s="138"/>
      <c r="N20" s="134" t="s">
        <v>0</v>
      </c>
      <c r="O20" s="135"/>
      <c r="P20" s="136"/>
      <c r="Q20" s="138"/>
      <c r="R20" s="139"/>
      <c r="S20" s="136"/>
      <c r="T20" s="134" t="s">
        <v>0</v>
      </c>
      <c r="U20" s="135"/>
      <c r="V20" s="136"/>
      <c r="W20" s="138"/>
      <c r="X20" s="139"/>
      <c r="Y20" s="138"/>
      <c r="Z20" s="331"/>
      <c r="AA20" s="332"/>
      <c r="AB20" s="332"/>
      <c r="AC20" s="332"/>
      <c r="AD20" s="332"/>
      <c r="AE20" s="333"/>
      <c r="AF20" s="182"/>
    </row>
    <row r="21" spans="2:32" s="133" customFormat="1" ht="15" customHeight="1">
      <c r="B21" s="142" t="s">
        <v>306</v>
      </c>
      <c r="C21" s="143" t="s">
        <v>1388</v>
      </c>
      <c r="D21" s="144">
        <v>1550</v>
      </c>
      <c r="E21" s="146">
        <v>0</v>
      </c>
      <c r="F21" s="147"/>
      <c r="G21" s="144"/>
      <c r="H21" s="142" t="s">
        <v>306</v>
      </c>
      <c r="I21" s="143" t="s">
        <v>695</v>
      </c>
      <c r="J21" s="144" t="s">
        <v>698</v>
      </c>
      <c r="K21" s="146"/>
      <c r="L21" s="144"/>
      <c r="M21" s="146"/>
      <c r="N21" s="142" t="s">
        <v>306</v>
      </c>
      <c r="O21" s="143" t="s">
        <v>240</v>
      </c>
      <c r="P21" s="144">
        <v>1600</v>
      </c>
      <c r="Q21" s="146">
        <v>0</v>
      </c>
      <c r="R21" s="147"/>
      <c r="S21" s="144"/>
      <c r="T21" s="142" t="s">
        <v>306</v>
      </c>
      <c r="U21" s="148" t="s">
        <v>360</v>
      </c>
      <c r="V21" s="144">
        <v>1850</v>
      </c>
      <c r="W21" s="146">
        <v>0</v>
      </c>
      <c r="X21" s="147">
        <v>150</v>
      </c>
      <c r="Y21" s="146"/>
      <c r="Z21" s="331"/>
      <c r="AA21" s="332"/>
      <c r="AB21" s="332"/>
      <c r="AC21" s="332"/>
      <c r="AD21" s="332"/>
      <c r="AE21" s="333"/>
      <c r="AF21" s="182"/>
    </row>
    <row r="22" spans="2:32" s="133" customFormat="1" ht="15" customHeight="1">
      <c r="B22" s="142" t="s">
        <v>307</v>
      </c>
      <c r="C22" s="143" t="s">
        <v>1064</v>
      </c>
      <c r="D22" s="144">
        <v>450</v>
      </c>
      <c r="E22" s="146">
        <v>0</v>
      </c>
      <c r="F22" s="147"/>
      <c r="G22" s="144"/>
      <c r="H22" s="142" t="s">
        <v>307</v>
      </c>
      <c r="I22" s="143" t="s">
        <v>696</v>
      </c>
      <c r="J22" s="150" t="s">
        <v>699</v>
      </c>
      <c r="K22" s="146"/>
      <c r="L22" s="147"/>
      <c r="M22" s="146"/>
      <c r="N22" s="142" t="s">
        <v>307</v>
      </c>
      <c r="O22" s="143" t="s">
        <v>360</v>
      </c>
      <c r="P22" s="144">
        <v>1900</v>
      </c>
      <c r="Q22" s="146">
        <v>0</v>
      </c>
      <c r="R22" s="147"/>
      <c r="S22" s="144"/>
      <c r="T22" s="142" t="s">
        <v>307</v>
      </c>
      <c r="U22" s="143" t="s">
        <v>359</v>
      </c>
      <c r="V22" s="144">
        <v>950</v>
      </c>
      <c r="W22" s="281">
        <v>0</v>
      </c>
      <c r="X22" s="147">
        <v>250</v>
      </c>
      <c r="Y22" s="146"/>
      <c r="Z22" s="331"/>
      <c r="AA22" s="332"/>
      <c r="AB22" s="332"/>
      <c r="AC22" s="332"/>
      <c r="AD22" s="332"/>
      <c r="AE22" s="333"/>
      <c r="AF22" s="182"/>
    </row>
    <row r="23" spans="2:32" s="133" customFormat="1" ht="15" customHeight="1">
      <c r="B23" s="142" t="s">
        <v>308</v>
      </c>
      <c r="C23" s="143"/>
      <c r="D23" s="144"/>
      <c r="E23" s="146"/>
      <c r="F23" s="147"/>
      <c r="G23" s="144"/>
      <c r="H23" s="142" t="s">
        <v>308</v>
      </c>
      <c r="I23" s="148" t="s">
        <v>697</v>
      </c>
      <c r="J23" s="144" t="s">
        <v>700</v>
      </c>
      <c r="K23" s="146"/>
      <c r="L23" s="147"/>
      <c r="M23" s="146"/>
      <c r="N23" s="142" t="s">
        <v>308</v>
      </c>
      <c r="O23" s="143"/>
      <c r="P23" s="144"/>
      <c r="Q23" s="146"/>
      <c r="R23" s="147"/>
      <c r="S23" s="144"/>
      <c r="T23" s="142" t="s">
        <v>308</v>
      </c>
      <c r="U23" s="143"/>
      <c r="V23" s="144"/>
      <c r="W23" s="146"/>
      <c r="X23" s="147"/>
      <c r="Y23" s="146"/>
      <c r="Z23" s="331"/>
      <c r="AA23" s="332"/>
      <c r="AB23" s="332"/>
      <c r="AC23" s="332"/>
      <c r="AD23" s="332"/>
      <c r="AE23" s="333"/>
      <c r="AF23" s="182"/>
    </row>
    <row r="24" spans="2:32" s="133" customFormat="1" ht="15" customHeight="1">
      <c r="B24" s="142" t="s">
        <v>309</v>
      </c>
      <c r="C24" s="143"/>
      <c r="D24" s="144"/>
      <c r="E24" s="152"/>
      <c r="F24" s="147"/>
      <c r="G24" s="151"/>
      <c r="H24" s="142" t="s">
        <v>309</v>
      </c>
      <c r="I24" s="143"/>
      <c r="J24" s="144"/>
      <c r="K24" s="152"/>
      <c r="L24" s="147"/>
      <c r="M24" s="152"/>
      <c r="N24" s="142" t="s">
        <v>309</v>
      </c>
      <c r="O24" s="143" t="s">
        <v>335</v>
      </c>
      <c r="P24" s="144" t="s">
        <v>335</v>
      </c>
      <c r="Q24" s="152"/>
      <c r="R24" s="147"/>
      <c r="S24" s="151"/>
      <c r="T24" s="142" t="s">
        <v>309</v>
      </c>
      <c r="U24" s="143" t="s">
        <v>201</v>
      </c>
      <c r="V24" s="144">
        <v>2900</v>
      </c>
      <c r="W24" s="152">
        <v>0</v>
      </c>
      <c r="X24" s="147">
        <v>200</v>
      </c>
      <c r="Y24" s="152"/>
      <c r="Z24" s="331"/>
      <c r="AA24" s="332"/>
      <c r="AB24" s="332"/>
      <c r="AC24" s="332"/>
      <c r="AD24" s="332"/>
      <c r="AE24" s="333"/>
      <c r="AF24" s="182"/>
    </row>
    <row r="25" spans="2:32" s="133" customFormat="1" ht="15" customHeight="1">
      <c r="B25" s="205" t="s">
        <v>312</v>
      </c>
      <c r="C25" s="163"/>
      <c r="D25" s="164"/>
      <c r="E25" s="167"/>
      <c r="F25" s="165"/>
      <c r="G25" s="164"/>
      <c r="H25" s="205" t="s">
        <v>312</v>
      </c>
      <c r="I25" s="163"/>
      <c r="J25" s="164"/>
      <c r="K25" s="167"/>
      <c r="L25" s="165"/>
      <c r="M25" s="167"/>
      <c r="N25" s="205" t="s">
        <v>312</v>
      </c>
      <c r="O25" s="163"/>
      <c r="P25" s="164"/>
      <c r="Q25" s="167"/>
      <c r="R25" s="165"/>
      <c r="S25" s="164"/>
      <c r="T25" s="205" t="s">
        <v>312</v>
      </c>
      <c r="U25" s="163"/>
      <c r="V25" s="164"/>
      <c r="W25" s="167"/>
      <c r="X25" s="165"/>
      <c r="Y25" s="167"/>
      <c r="Z25" s="331"/>
      <c r="AA25" s="332"/>
      <c r="AB25" s="332"/>
      <c r="AC25" s="332"/>
      <c r="AD25" s="332"/>
      <c r="AE25" s="333"/>
      <c r="AF25" s="182"/>
    </row>
    <row r="26" spans="1:32" s="133" customFormat="1" ht="13.5" customHeight="1">
      <c r="A26" s="169"/>
      <c r="B26" s="208"/>
      <c r="C26" s="171" t="s">
        <v>986</v>
      </c>
      <c r="D26" s="172">
        <f>SUM(D20:D25)</f>
        <v>2000</v>
      </c>
      <c r="E26" s="172">
        <f>SUM(E20:E25)</f>
        <v>0</v>
      </c>
      <c r="F26" s="172">
        <f>SUM(F20:F25)</f>
        <v>0</v>
      </c>
      <c r="G26" s="172">
        <f>SUM(G20:G25)</f>
        <v>0</v>
      </c>
      <c r="H26" s="208"/>
      <c r="I26" s="171" t="s">
        <v>986</v>
      </c>
      <c r="J26" s="172">
        <f>SUM(J20:J25)</f>
        <v>2450</v>
      </c>
      <c r="K26" s="172">
        <f>SUM(K20:K25)</f>
        <v>0</v>
      </c>
      <c r="L26" s="172">
        <f>SUM(L20:L25)</f>
        <v>400</v>
      </c>
      <c r="M26" s="172">
        <f>SUM(M20:M25)</f>
        <v>0</v>
      </c>
      <c r="N26" s="208"/>
      <c r="O26" s="171" t="s">
        <v>986</v>
      </c>
      <c r="P26" s="172">
        <f>SUM(P20:P25)</f>
        <v>3500</v>
      </c>
      <c r="Q26" s="172">
        <f>SUM(Q20:Q25)</f>
        <v>0</v>
      </c>
      <c r="R26" s="172">
        <f>SUM(R20:R25)</f>
        <v>0</v>
      </c>
      <c r="S26" s="172">
        <f>SUM(S20:S25)</f>
        <v>0</v>
      </c>
      <c r="T26" s="208"/>
      <c r="U26" s="171" t="s">
        <v>986</v>
      </c>
      <c r="V26" s="172">
        <f>SUM(V20:V25)</f>
        <v>5700</v>
      </c>
      <c r="W26" s="172">
        <f>SUM(W20:W25)</f>
        <v>0</v>
      </c>
      <c r="X26" s="172">
        <f>SUM(X20:X25)</f>
        <v>600</v>
      </c>
      <c r="Y26" s="172">
        <f>SUM(Y20:Y25)</f>
        <v>0</v>
      </c>
      <c r="Z26" s="334"/>
      <c r="AA26" s="335"/>
      <c r="AB26" s="335"/>
      <c r="AC26" s="335"/>
      <c r="AD26" s="335"/>
      <c r="AE26" s="336"/>
      <c r="AF26" s="182"/>
    </row>
    <row r="27" spans="2:31" ht="18" customHeight="1">
      <c r="B27" s="381" t="s">
        <v>361</v>
      </c>
      <c r="C27" s="381"/>
      <c r="D27" s="381"/>
      <c r="E27" s="116"/>
      <c r="F27" s="116"/>
      <c r="G27" s="116"/>
      <c r="H27" s="369" t="s">
        <v>297</v>
      </c>
      <c r="I27" s="369"/>
      <c r="J27" s="379">
        <f>D37+J37+P37+V37</f>
        <v>15300</v>
      </c>
      <c r="K27" s="379"/>
      <c r="L27" s="380">
        <f>F37+L37+R37+X37+AD37</f>
        <v>700</v>
      </c>
      <c r="M27" s="380"/>
      <c r="N27" s="120"/>
      <c r="O27" s="175" t="s">
        <v>298</v>
      </c>
      <c r="P27" s="379">
        <f>E37+K37+Q37+W37</f>
        <v>0</v>
      </c>
      <c r="Q27" s="379"/>
      <c r="R27" s="380">
        <f>G37+M37+S37+Y37</f>
        <v>0</v>
      </c>
      <c r="S27" s="380"/>
      <c r="T27" s="120"/>
      <c r="U27" s="120"/>
      <c r="V27" s="120"/>
      <c r="W27" s="120"/>
      <c r="X27" s="209"/>
      <c r="Y27" s="209"/>
      <c r="Z27" s="216"/>
      <c r="AA27" s="217"/>
      <c r="AB27" s="218"/>
      <c r="AC27" s="126"/>
      <c r="AD27" s="126"/>
      <c r="AE27" s="126"/>
    </row>
    <row r="28" spans="2:32" ht="15" customHeight="1">
      <c r="B28" s="357" t="s">
        <v>299</v>
      </c>
      <c r="C28" s="358"/>
      <c r="D28" s="358"/>
      <c r="E28" s="358"/>
      <c r="F28" s="358"/>
      <c r="G28" s="359"/>
      <c r="H28" s="357" t="s">
        <v>300</v>
      </c>
      <c r="I28" s="358"/>
      <c r="J28" s="358"/>
      <c r="K28" s="358"/>
      <c r="L28" s="358"/>
      <c r="M28" s="359"/>
      <c r="N28" s="357" t="s">
        <v>301</v>
      </c>
      <c r="O28" s="358"/>
      <c r="P28" s="358"/>
      <c r="Q28" s="358"/>
      <c r="R28" s="358"/>
      <c r="S28" s="359"/>
      <c r="T28" s="357" t="s">
        <v>302</v>
      </c>
      <c r="U28" s="358"/>
      <c r="V28" s="358"/>
      <c r="W28" s="358"/>
      <c r="X28" s="358"/>
      <c r="Y28" s="359"/>
      <c r="Z28" s="357" t="s">
        <v>1036</v>
      </c>
      <c r="AA28" s="358"/>
      <c r="AB28" s="358"/>
      <c r="AC28" s="358"/>
      <c r="AD28" s="358"/>
      <c r="AE28" s="359"/>
      <c r="AF28" s="127"/>
    </row>
    <row r="29" spans="2:32" s="128" customFormat="1" ht="15" customHeight="1">
      <c r="B29" s="354"/>
      <c r="C29" s="337" t="s">
        <v>1016</v>
      </c>
      <c r="D29" s="337" t="s">
        <v>1015</v>
      </c>
      <c r="E29" s="338"/>
      <c r="F29" s="337" t="s">
        <v>987</v>
      </c>
      <c r="G29" s="365"/>
      <c r="H29" s="354"/>
      <c r="I29" s="337" t="s">
        <v>1016</v>
      </c>
      <c r="J29" s="337" t="s">
        <v>1015</v>
      </c>
      <c r="K29" s="338"/>
      <c r="L29" s="337" t="s">
        <v>987</v>
      </c>
      <c r="M29" s="365"/>
      <c r="N29" s="354"/>
      <c r="O29" s="337" t="s">
        <v>1016</v>
      </c>
      <c r="P29" s="337" t="s">
        <v>1015</v>
      </c>
      <c r="Q29" s="338"/>
      <c r="R29" s="337" t="s">
        <v>987</v>
      </c>
      <c r="S29" s="365"/>
      <c r="T29" s="354"/>
      <c r="U29" s="337" t="s">
        <v>1016</v>
      </c>
      <c r="V29" s="337" t="s">
        <v>1015</v>
      </c>
      <c r="W29" s="338"/>
      <c r="X29" s="337" t="s">
        <v>987</v>
      </c>
      <c r="Y29" s="365"/>
      <c r="Z29" s="382"/>
      <c r="AA29" s="383"/>
      <c r="AB29" s="383"/>
      <c r="AC29" s="383"/>
      <c r="AD29" s="383"/>
      <c r="AE29" s="384"/>
      <c r="AF29" s="177"/>
    </row>
    <row r="30" spans="1:32" s="128" customFormat="1" ht="13.5" customHeight="1">
      <c r="A30" s="130"/>
      <c r="B30" s="355"/>
      <c r="C30" s="352"/>
      <c r="D30" s="131" t="s">
        <v>297</v>
      </c>
      <c r="E30" s="132" t="s">
        <v>667</v>
      </c>
      <c r="F30" s="131" t="s">
        <v>297</v>
      </c>
      <c r="G30" s="132" t="s">
        <v>667</v>
      </c>
      <c r="H30" s="355"/>
      <c r="I30" s="352"/>
      <c r="J30" s="131" t="s">
        <v>297</v>
      </c>
      <c r="K30" s="132" t="s">
        <v>667</v>
      </c>
      <c r="L30" s="131" t="s">
        <v>297</v>
      </c>
      <c r="M30" s="132" t="s">
        <v>667</v>
      </c>
      <c r="N30" s="355"/>
      <c r="O30" s="352"/>
      <c r="P30" s="131" t="s">
        <v>297</v>
      </c>
      <c r="Q30" s="132" t="s">
        <v>667</v>
      </c>
      <c r="R30" s="131" t="s">
        <v>297</v>
      </c>
      <c r="S30" s="132" t="s">
        <v>667</v>
      </c>
      <c r="T30" s="355"/>
      <c r="U30" s="352"/>
      <c r="V30" s="131" t="s">
        <v>297</v>
      </c>
      <c r="W30" s="132" t="s">
        <v>667</v>
      </c>
      <c r="X30" s="131" t="s">
        <v>297</v>
      </c>
      <c r="Y30" s="132" t="s">
        <v>667</v>
      </c>
      <c r="Z30" s="331"/>
      <c r="AA30" s="332"/>
      <c r="AB30" s="332"/>
      <c r="AC30" s="332"/>
      <c r="AD30" s="332"/>
      <c r="AE30" s="333"/>
      <c r="AF30" s="177"/>
    </row>
    <row r="31" spans="2:32" s="133" customFormat="1" ht="15" customHeight="1">
      <c r="B31" s="134" t="s">
        <v>0</v>
      </c>
      <c r="C31" s="135" t="s">
        <v>1480</v>
      </c>
      <c r="D31" s="136" t="s">
        <v>1478</v>
      </c>
      <c r="E31" s="138">
        <v>0</v>
      </c>
      <c r="F31" s="139"/>
      <c r="G31" s="138"/>
      <c r="H31" s="134" t="s">
        <v>0</v>
      </c>
      <c r="I31" s="135" t="s">
        <v>363</v>
      </c>
      <c r="J31" s="136">
        <v>3100</v>
      </c>
      <c r="K31" s="138">
        <v>0</v>
      </c>
      <c r="L31" s="136">
        <v>200</v>
      </c>
      <c r="M31" s="138"/>
      <c r="N31" s="134" t="s">
        <v>0</v>
      </c>
      <c r="O31" s="135" t="s">
        <v>190</v>
      </c>
      <c r="P31" s="136">
        <v>700</v>
      </c>
      <c r="Q31" s="138">
        <v>0</v>
      </c>
      <c r="R31" s="139"/>
      <c r="S31" s="136"/>
      <c r="T31" s="134" t="s">
        <v>0</v>
      </c>
      <c r="U31" s="135" t="s">
        <v>701</v>
      </c>
      <c r="V31" s="136" t="s">
        <v>702</v>
      </c>
      <c r="W31" s="138"/>
      <c r="X31" s="139"/>
      <c r="Y31" s="138"/>
      <c r="Z31" s="331"/>
      <c r="AA31" s="332"/>
      <c r="AB31" s="332"/>
      <c r="AC31" s="332"/>
      <c r="AD31" s="332"/>
      <c r="AE31" s="333"/>
      <c r="AF31" s="182"/>
    </row>
    <row r="32" spans="2:32" s="133" customFormat="1" ht="15" customHeight="1">
      <c r="B32" s="142" t="s">
        <v>306</v>
      </c>
      <c r="C32" s="143"/>
      <c r="D32" s="144"/>
      <c r="E32" s="146"/>
      <c r="F32" s="144"/>
      <c r="G32" s="146"/>
      <c r="H32" s="142" t="s">
        <v>306</v>
      </c>
      <c r="I32" s="143" t="s">
        <v>362</v>
      </c>
      <c r="J32" s="144">
        <v>2500</v>
      </c>
      <c r="K32" s="146">
        <v>0</v>
      </c>
      <c r="L32" s="144">
        <v>200</v>
      </c>
      <c r="M32" s="146"/>
      <c r="N32" s="142" t="s">
        <v>306</v>
      </c>
      <c r="O32" s="143"/>
      <c r="P32" s="144"/>
      <c r="Q32" s="146"/>
      <c r="R32" s="147"/>
      <c r="S32" s="144"/>
      <c r="T32" s="142" t="s">
        <v>306</v>
      </c>
      <c r="U32" s="148"/>
      <c r="V32" s="144"/>
      <c r="W32" s="146"/>
      <c r="X32" s="147"/>
      <c r="Y32" s="146"/>
      <c r="Z32" s="331"/>
      <c r="AA32" s="332"/>
      <c r="AB32" s="332"/>
      <c r="AC32" s="332"/>
      <c r="AD32" s="332"/>
      <c r="AE32" s="333"/>
      <c r="AF32" s="182"/>
    </row>
    <row r="33" spans="2:32" s="133" customFormat="1" ht="15" customHeight="1">
      <c r="B33" s="142" t="s">
        <v>307</v>
      </c>
      <c r="C33" s="143" t="s">
        <v>335</v>
      </c>
      <c r="D33" s="144" t="s">
        <v>335</v>
      </c>
      <c r="E33" s="146"/>
      <c r="F33" s="144"/>
      <c r="G33" s="146"/>
      <c r="H33" s="142" t="s">
        <v>307</v>
      </c>
      <c r="I33" s="143"/>
      <c r="J33" s="144"/>
      <c r="K33" s="146"/>
      <c r="L33" s="147"/>
      <c r="M33" s="146"/>
      <c r="N33" s="142" t="s">
        <v>307</v>
      </c>
      <c r="O33" s="143" t="s">
        <v>364</v>
      </c>
      <c r="P33" s="144">
        <v>900</v>
      </c>
      <c r="Q33" s="146">
        <v>0</v>
      </c>
      <c r="R33" s="147"/>
      <c r="S33" s="144"/>
      <c r="T33" s="142" t="s">
        <v>307</v>
      </c>
      <c r="U33" s="143" t="s">
        <v>1066</v>
      </c>
      <c r="V33" s="144">
        <v>3100</v>
      </c>
      <c r="W33" s="281">
        <v>0</v>
      </c>
      <c r="X33" s="144">
        <v>100</v>
      </c>
      <c r="Y33" s="146"/>
      <c r="Z33" s="331"/>
      <c r="AA33" s="332"/>
      <c r="AB33" s="332"/>
      <c r="AC33" s="332"/>
      <c r="AD33" s="332"/>
      <c r="AE33" s="333"/>
      <c r="AF33" s="182"/>
    </row>
    <row r="34" spans="2:32" s="133" customFormat="1" ht="15" customHeight="1">
      <c r="B34" s="142" t="s">
        <v>308</v>
      </c>
      <c r="C34" s="143" t="s">
        <v>1479</v>
      </c>
      <c r="D34" s="191">
        <v>1750</v>
      </c>
      <c r="E34" s="146">
        <v>0</v>
      </c>
      <c r="F34" s="147">
        <v>100</v>
      </c>
      <c r="G34" s="146"/>
      <c r="H34" s="142" t="s">
        <v>308</v>
      </c>
      <c r="I34" s="148" t="s">
        <v>1326</v>
      </c>
      <c r="J34" s="191" t="s">
        <v>680</v>
      </c>
      <c r="K34" s="146"/>
      <c r="L34" s="147"/>
      <c r="M34" s="146"/>
      <c r="N34" s="142" t="s">
        <v>308</v>
      </c>
      <c r="O34" s="143" t="s">
        <v>1065</v>
      </c>
      <c r="P34" s="144">
        <v>1200</v>
      </c>
      <c r="Q34" s="146">
        <v>0</v>
      </c>
      <c r="R34" s="147"/>
      <c r="S34" s="144"/>
      <c r="T34" s="142" t="s">
        <v>308</v>
      </c>
      <c r="U34" s="143"/>
      <c r="V34" s="144"/>
      <c r="W34" s="146"/>
      <c r="X34" s="144"/>
      <c r="Y34" s="146"/>
      <c r="Z34" s="331"/>
      <c r="AA34" s="332"/>
      <c r="AB34" s="332"/>
      <c r="AC34" s="332"/>
      <c r="AD34" s="332"/>
      <c r="AE34" s="333"/>
      <c r="AF34" s="182"/>
    </row>
    <row r="35" spans="2:32" s="133" customFormat="1" ht="15" customHeight="1">
      <c r="B35" s="142" t="s">
        <v>309</v>
      </c>
      <c r="C35" s="143" t="s">
        <v>335</v>
      </c>
      <c r="D35" s="144" t="s">
        <v>335</v>
      </c>
      <c r="E35" s="152"/>
      <c r="F35" s="147"/>
      <c r="G35" s="152"/>
      <c r="H35" s="142" t="s">
        <v>309</v>
      </c>
      <c r="I35" s="143"/>
      <c r="J35" s="144"/>
      <c r="K35" s="152"/>
      <c r="L35" s="147"/>
      <c r="M35" s="152"/>
      <c r="N35" s="142" t="s">
        <v>309</v>
      </c>
      <c r="O35" s="143" t="s">
        <v>335</v>
      </c>
      <c r="P35" s="144" t="s">
        <v>335</v>
      </c>
      <c r="Q35" s="152"/>
      <c r="R35" s="147"/>
      <c r="S35" s="151"/>
      <c r="T35" s="142" t="s">
        <v>309</v>
      </c>
      <c r="U35" s="143" t="s">
        <v>365</v>
      </c>
      <c r="V35" s="144">
        <v>2050</v>
      </c>
      <c r="W35" s="152">
        <v>0</v>
      </c>
      <c r="X35" s="151">
        <v>100</v>
      </c>
      <c r="Y35" s="152"/>
      <c r="Z35" s="331"/>
      <c r="AA35" s="332"/>
      <c r="AB35" s="332"/>
      <c r="AC35" s="332"/>
      <c r="AD35" s="332"/>
      <c r="AE35" s="333"/>
      <c r="AF35" s="182"/>
    </row>
    <row r="36" spans="2:32" s="133" customFormat="1" ht="15" customHeight="1">
      <c r="B36" s="205" t="s">
        <v>312</v>
      </c>
      <c r="C36" s="163"/>
      <c r="D36" s="164"/>
      <c r="E36" s="167"/>
      <c r="F36" s="165"/>
      <c r="G36" s="167"/>
      <c r="H36" s="205" t="s">
        <v>312</v>
      </c>
      <c r="I36" s="163"/>
      <c r="J36" s="248"/>
      <c r="K36" s="167"/>
      <c r="L36" s="165"/>
      <c r="M36" s="167"/>
      <c r="N36" s="205" t="s">
        <v>312</v>
      </c>
      <c r="O36" s="163"/>
      <c r="P36" s="164"/>
      <c r="Q36" s="167"/>
      <c r="R36" s="165"/>
      <c r="S36" s="164"/>
      <c r="T36" s="205" t="s">
        <v>312</v>
      </c>
      <c r="U36" s="163"/>
      <c r="V36" s="164"/>
      <c r="W36" s="167"/>
      <c r="X36" s="164"/>
      <c r="Y36" s="167"/>
      <c r="Z36" s="331"/>
      <c r="AA36" s="332"/>
      <c r="AB36" s="332"/>
      <c r="AC36" s="332"/>
      <c r="AD36" s="332"/>
      <c r="AE36" s="333"/>
      <c r="AF36" s="182"/>
    </row>
    <row r="37" spans="1:32" s="133" customFormat="1" ht="13.5" customHeight="1">
      <c r="A37" s="169"/>
      <c r="B37" s="208"/>
      <c r="C37" s="171" t="s">
        <v>986</v>
      </c>
      <c r="D37" s="172">
        <f>SUM(D31:D36)</f>
        <v>1750</v>
      </c>
      <c r="E37" s="172">
        <f>SUM(E31:E36)</f>
        <v>0</v>
      </c>
      <c r="F37" s="172">
        <f>SUM(F31:F36)</f>
        <v>100</v>
      </c>
      <c r="G37" s="172">
        <f>SUM(G31:G36)</f>
        <v>0</v>
      </c>
      <c r="H37" s="208"/>
      <c r="I37" s="171" t="s">
        <v>986</v>
      </c>
      <c r="J37" s="172">
        <f>SUM(J31:J36)</f>
        <v>5600</v>
      </c>
      <c r="K37" s="172">
        <f>SUM(K31:K36)</f>
        <v>0</v>
      </c>
      <c r="L37" s="172">
        <f>SUM(L31:L36)</f>
        <v>400</v>
      </c>
      <c r="M37" s="172">
        <f>SUM(M31:M36)</f>
        <v>0</v>
      </c>
      <c r="N37" s="208"/>
      <c r="O37" s="171" t="s">
        <v>986</v>
      </c>
      <c r="P37" s="172">
        <f>SUM(P31:P36)</f>
        <v>2800</v>
      </c>
      <c r="Q37" s="172">
        <f>SUM(Q31:Q36)</f>
        <v>0</v>
      </c>
      <c r="R37" s="172">
        <f>SUM(R31:R36)</f>
        <v>0</v>
      </c>
      <c r="S37" s="172">
        <f>SUM(S31:S36)</f>
        <v>0</v>
      </c>
      <c r="T37" s="208"/>
      <c r="U37" s="171" t="s">
        <v>986</v>
      </c>
      <c r="V37" s="172">
        <f>SUM(V31:V36)</f>
        <v>5150</v>
      </c>
      <c r="W37" s="172">
        <f>SUM(W31:W36)</f>
        <v>0</v>
      </c>
      <c r="X37" s="172">
        <f>SUM(X31:X36)</f>
        <v>200</v>
      </c>
      <c r="Y37" s="172">
        <f>SUM(Y31:Y36)</f>
        <v>0</v>
      </c>
      <c r="Z37" s="334"/>
      <c r="AA37" s="335"/>
      <c r="AB37" s="335"/>
      <c r="AC37" s="335"/>
      <c r="AD37" s="335"/>
      <c r="AE37" s="336"/>
      <c r="AF37" s="182"/>
    </row>
    <row r="38" spans="2:31" ht="18" customHeight="1">
      <c r="B38" s="381" t="s">
        <v>366</v>
      </c>
      <c r="C38" s="381"/>
      <c r="D38" s="381"/>
      <c r="E38" s="116"/>
      <c r="F38" s="116"/>
      <c r="G38" s="116"/>
      <c r="H38" s="369" t="s">
        <v>297</v>
      </c>
      <c r="I38" s="369"/>
      <c r="J38" s="379">
        <f>D48+J48+P48+V48</f>
        <v>8250</v>
      </c>
      <c r="K38" s="379"/>
      <c r="L38" s="380">
        <f>F48+L48+R48+X48+AD48</f>
        <v>1650</v>
      </c>
      <c r="M38" s="380"/>
      <c r="N38" s="120"/>
      <c r="O38" s="175" t="s">
        <v>298</v>
      </c>
      <c r="P38" s="379">
        <f>E48+K48+Q48+W48</f>
        <v>0</v>
      </c>
      <c r="Q38" s="379"/>
      <c r="R38" s="380">
        <f>G48+M48+S48+Y48</f>
        <v>0</v>
      </c>
      <c r="S38" s="380"/>
      <c r="T38" s="120"/>
      <c r="U38" s="120"/>
      <c r="V38" s="120"/>
      <c r="W38" s="120"/>
      <c r="X38" s="209"/>
      <c r="Y38" s="209"/>
      <c r="Z38" s="216"/>
      <c r="AA38" s="217"/>
      <c r="AB38" s="218"/>
      <c r="AC38" s="126"/>
      <c r="AD38" s="126"/>
      <c r="AE38" s="126"/>
    </row>
    <row r="39" spans="2:32" ht="15" customHeight="1">
      <c r="B39" s="357" t="s">
        <v>299</v>
      </c>
      <c r="C39" s="358"/>
      <c r="D39" s="358"/>
      <c r="E39" s="358"/>
      <c r="F39" s="358"/>
      <c r="G39" s="359"/>
      <c r="H39" s="357" t="s">
        <v>300</v>
      </c>
      <c r="I39" s="358"/>
      <c r="J39" s="358"/>
      <c r="K39" s="358"/>
      <c r="L39" s="358"/>
      <c r="M39" s="359"/>
      <c r="N39" s="357" t="s">
        <v>301</v>
      </c>
      <c r="O39" s="358"/>
      <c r="P39" s="358"/>
      <c r="Q39" s="358"/>
      <c r="R39" s="358"/>
      <c r="S39" s="359"/>
      <c r="T39" s="357" t="s">
        <v>302</v>
      </c>
      <c r="U39" s="358"/>
      <c r="V39" s="358"/>
      <c r="W39" s="358"/>
      <c r="X39" s="358"/>
      <c r="Y39" s="359"/>
      <c r="Z39" s="357" t="s">
        <v>1036</v>
      </c>
      <c r="AA39" s="358"/>
      <c r="AB39" s="358"/>
      <c r="AC39" s="358"/>
      <c r="AD39" s="358"/>
      <c r="AE39" s="359"/>
      <c r="AF39" s="127"/>
    </row>
    <row r="40" spans="2:32" s="128" customFormat="1" ht="15" customHeight="1">
      <c r="B40" s="354"/>
      <c r="C40" s="337" t="s">
        <v>1016</v>
      </c>
      <c r="D40" s="337" t="s">
        <v>1015</v>
      </c>
      <c r="E40" s="338"/>
      <c r="F40" s="337" t="s">
        <v>987</v>
      </c>
      <c r="G40" s="365"/>
      <c r="H40" s="354"/>
      <c r="I40" s="337" t="s">
        <v>1016</v>
      </c>
      <c r="J40" s="337" t="s">
        <v>1015</v>
      </c>
      <c r="K40" s="338"/>
      <c r="L40" s="337" t="s">
        <v>987</v>
      </c>
      <c r="M40" s="365"/>
      <c r="N40" s="354"/>
      <c r="O40" s="337" t="s">
        <v>1016</v>
      </c>
      <c r="P40" s="337" t="s">
        <v>1015</v>
      </c>
      <c r="Q40" s="338"/>
      <c r="R40" s="337" t="s">
        <v>987</v>
      </c>
      <c r="S40" s="365"/>
      <c r="T40" s="354"/>
      <c r="U40" s="390" t="s">
        <v>303</v>
      </c>
      <c r="V40" s="337" t="s">
        <v>1015</v>
      </c>
      <c r="W40" s="338"/>
      <c r="X40" s="337" t="s">
        <v>987</v>
      </c>
      <c r="Y40" s="365"/>
      <c r="Z40" s="382"/>
      <c r="AA40" s="383"/>
      <c r="AB40" s="383"/>
      <c r="AC40" s="383"/>
      <c r="AD40" s="383"/>
      <c r="AE40" s="384"/>
      <c r="AF40" s="177"/>
    </row>
    <row r="41" spans="1:32" s="128" customFormat="1" ht="13.5" customHeight="1">
      <c r="A41" s="130"/>
      <c r="B41" s="355"/>
      <c r="C41" s="352"/>
      <c r="D41" s="131" t="s">
        <v>297</v>
      </c>
      <c r="E41" s="132" t="s">
        <v>667</v>
      </c>
      <c r="F41" s="131" t="s">
        <v>297</v>
      </c>
      <c r="G41" s="132" t="s">
        <v>667</v>
      </c>
      <c r="H41" s="355"/>
      <c r="I41" s="352"/>
      <c r="J41" s="131" t="s">
        <v>297</v>
      </c>
      <c r="K41" s="132" t="s">
        <v>667</v>
      </c>
      <c r="L41" s="131" t="s">
        <v>297</v>
      </c>
      <c r="M41" s="132" t="s">
        <v>667</v>
      </c>
      <c r="N41" s="355"/>
      <c r="O41" s="352"/>
      <c r="P41" s="131" t="s">
        <v>297</v>
      </c>
      <c r="Q41" s="132" t="s">
        <v>667</v>
      </c>
      <c r="R41" s="131" t="s">
        <v>297</v>
      </c>
      <c r="S41" s="132" t="s">
        <v>667</v>
      </c>
      <c r="T41" s="355"/>
      <c r="U41" s="391"/>
      <c r="V41" s="131" t="s">
        <v>297</v>
      </c>
      <c r="W41" s="132" t="s">
        <v>667</v>
      </c>
      <c r="X41" s="131" t="s">
        <v>297</v>
      </c>
      <c r="Y41" s="132" t="s">
        <v>667</v>
      </c>
      <c r="Z41" s="331"/>
      <c r="AA41" s="332"/>
      <c r="AB41" s="332"/>
      <c r="AC41" s="332"/>
      <c r="AD41" s="332"/>
      <c r="AE41" s="333"/>
      <c r="AF41" s="177"/>
    </row>
    <row r="42" spans="2:32" s="133" customFormat="1" ht="15" customHeight="1">
      <c r="B42" s="134" t="s">
        <v>0</v>
      </c>
      <c r="C42" s="135" t="s">
        <v>1327</v>
      </c>
      <c r="D42" s="136" t="s">
        <v>1328</v>
      </c>
      <c r="E42" s="138">
        <v>0</v>
      </c>
      <c r="F42" s="139"/>
      <c r="G42" s="249"/>
      <c r="H42" s="134" t="s">
        <v>0</v>
      </c>
      <c r="I42" s="135" t="s">
        <v>367</v>
      </c>
      <c r="J42" s="136">
        <v>300</v>
      </c>
      <c r="K42" s="138">
        <v>0</v>
      </c>
      <c r="L42" s="139"/>
      <c r="M42" s="138"/>
      <c r="N42" s="134" t="s">
        <v>0</v>
      </c>
      <c r="O42" s="135" t="s">
        <v>368</v>
      </c>
      <c r="P42" s="136">
        <v>1300</v>
      </c>
      <c r="Q42" s="138">
        <v>0</v>
      </c>
      <c r="R42" s="139"/>
      <c r="S42" s="249"/>
      <c r="T42" s="134" t="s">
        <v>0</v>
      </c>
      <c r="U42" s="135"/>
      <c r="V42" s="136"/>
      <c r="W42" s="138"/>
      <c r="X42" s="139"/>
      <c r="Y42" s="250"/>
      <c r="Z42" s="331"/>
      <c r="AA42" s="332"/>
      <c r="AB42" s="332"/>
      <c r="AC42" s="332"/>
      <c r="AD42" s="332"/>
      <c r="AE42" s="333"/>
      <c r="AF42" s="182"/>
    </row>
    <row r="43" spans="2:32" s="133" customFormat="1" ht="15" customHeight="1">
      <c r="B43" s="142" t="s">
        <v>306</v>
      </c>
      <c r="C43" s="143" t="s">
        <v>1331</v>
      </c>
      <c r="D43" s="144" t="s">
        <v>335</v>
      </c>
      <c r="E43" s="146"/>
      <c r="F43" s="147"/>
      <c r="G43" s="151"/>
      <c r="H43" s="142" t="s">
        <v>306</v>
      </c>
      <c r="I43" s="143" t="s">
        <v>1329</v>
      </c>
      <c r="J43" s="144">
        <v>1600</v>
      </c>
      <c r="K43" s="146">
        <v>0</v>
      </c>
      <c r="L43" s="151">
        <v>700</v>
      </c>
      <c r="M43" s="146"/>
      <c r="N43" s="142" t="s">
        <v>306</v>
      </c>
      <c r="O43" s="143" t="s">
        <v>703</v>
      </c>
      <c r="P43" s="144">
        <v>950</v>
      </c>
      <c r="Q43" s="146">
        <v>0</v>
      </c>
      <c r="R43" s="147"/>
      <c r="S43" s="151"/>
      <c r="T43" s="142" t="s">
        <v>306</v>
      </c>
      <c r="U43" s="143" t="s">
        <v>1067</v>
      </c>
      <c r="V43" s="144">
        <v>2400</v>
      </c>
      <c r="W43" s="146">
        <v>0</v>
      </c>
      <c r="X43" s="147">
        <v>200</v>
      </c>
      <c r="Y43" s="186"/>
      <c r="Z43" s="331"/>
      <c r="AA43" s="332"/>
      <c r="AB43" s="332"/>
      <c r="AC43" s="332"/>
      <c r="AD43" s="332"/>
      <c r="AE43" s="333"/>
      <c r="AF43" s="182"/>
    </row>
    <row r="44" spans="2:32" s="133" customFormat="1" ht="15" customHeight="1">
      <c r="B44" s="142" t="s">
        <v>307</v>
      </c>
      <c r="C44" s="143" t="s">
        <v>335</v>
      </c>
      <c r="D44" s="144" t="s">
        <v>335</v>
      </c>
      <c r="E44" s="146"/>
      <c r="F44" s="147"/>
      <c r="G44" s="151"/>
      <c r="H44" s="142" t="s">
        <v>307</v>
      </c>
      <c r="I44" s="143" t="s">
        <v>1330</v>
      </c>
      <c r="J44" s="144">
        <v>1700</v>
      </c>
      <c r="K44" s="146">
        <v>0</v>
      </c>
      <c r="L44" s="151">
        <v>750</v>
      </c>
      <c r="M44" s="146"/>
      <c r="N44" s="142" t="s">
        <v>307</v>
      </c>
      <c r="O44" s="143"/>
      <c r="P44" s="144"/>
      <c r="Q44" s="146"/>
      <c r="R44" s="147"/>
      <c r="S44" s="151"/>
      <c r="T44" s="142" t="s">
        <v>307</v>
      </c>
      <c r="U44" s="143"/>
      <c r="V44" s="144"/>
      <c r="W44" s="247"/>
      <c r="X44" s="147"/>
      <c r="Y44" s="187"/>
      <c r="Z44" s="331"/>
      <c r="AA44" s="332"/>
      <c r="AB44" s="332"/>
      <c r="AC44" s="332"/>
      <c r="AD44" s="332"/>
      <c r="AE44" s="333"/>
      <c r="AF44" s="182"/>
    </row>
    <row r="45" spans="2:32" s="133" customFormat="1" ht="15" customHeight="1">
      <c r="B45" s="142" t="s">
        <v>308</v>
      </c>
      <c r="C45" s="143"/>
      <c r="D45" s="144"/>
      <c r="E45" s="146"/>
      <c r="F45" s="147"/>
      <c r="G45" s="151"/>
      <c r="H45" s="142" t="s">
        <v>308</v>
      </c>
      <c r="I45" s="143"/>
      <c r="J45" s="144"/>
      <c r="K45" s="146"/>
      <c r="L45" s="147"/>
      <c r="M45" s="146"/>
      <c r="N45" s="142" t="s">
        <v>308</v>
      </c>
      <c r="O45" s="143"/>
      <c r="P45" s="144"/>
      <c r="Q45" s="146"/>
      <c r="R45" s="147"/>
      <c r="S45" s="151"/>
      <c r="T45" s="142" t="s">
        <v>308</v>
      </c>
      <c r="U45" s="143"/>
      <c r="V45" s="144"/>
      <c r="W45" s="146"/>
      <c r="X45" s="147"/>
      <c r="Y45" s="187"/>
      <c r="Z45" s="331"/>
      <c r="AA45" s="332"/>
      <c r="AB45" s="332"/>
      <c r="AC45" s="332"/>
      <c r="AD45" s="332"/>
      <c r="AE45" s="333"/>
      <c r="AF45" s="182"/>
    </row>
    <row r="46" spans="2:32" s="133" customFormat="1" ht="15" customHeight="1">
      <c r="B46" s="142" t="s">
        <v>309</v>
      </c>
      <c r="C46" s="143"/>
      <c r="D46" s="144"/>
      <c r="E46" s="152"/>
      <c r="F46" s="147"/>
      <c r="G46" s="144"/>
      <c r="H46" s="142" t="s">
        <v>309</v>
      </c>
      <c r="I46" s="143"/>
      <c r="J46" s="150"/>
      <c r="K46" s="152"/>
      <c r="L46" s="147"/>
      <c r="M46" s="152"/>
      <c r="N46" s="142" t="s">
        <v>309</v>
      </c>
      <c r="O46" s="143"/>
      <c r="P46" s="144"/>
      <c r="Q46" s="152"/>
      <c r="R46" s="147"/>
      <c r="S46" s="144"/>
      <c r="T46" s="142" t="s">
        <v>309</v>
      </c>
      <c r="U46" s="143"/>
      <c r="V46" s="144"/>
      <c r="W46" s="152"/>
      <c r="X46" s="144"/>
      <c r="Y46" s="184"/>
      <c r="Z46" s="331"/>
      <c r="AA46" s="332"/>
      <c r="AB46" s="332"/>
      <c r="AC46" s="332"/>
      <c r="AD46" s="332"/>
      <c r="AE46" s="333"/>
      <c r="AF46" s="182"/>
    </row>
    <row r="47" spans="2:32" s="133" customFormat="1" ht="15" customHeight="1">
      <c r="B47" s="205" t="s">
        <v>312</v>
      </c>
      <c r="C47" s="163"/>
      <c r="D47" s="164"/>
      <c r="E47" s="167"/>
      <c r="F47" s="165"/>
      <c r="G47" s="164"/>
      <c r="H47" s="205" t="s">
        <v>312</v>
      </c>
      <c r="I47" s="163"/>
      <c r="J47" s="164"/>
      <c r="K47" s="167"/>
      <c r="L47" s="165"/>
      <c r="M47" s="167"/>
      <c r="N47" s="205" t="s">
        <v>312</v>
      </c>
      <c r="O47" s="163"/>
      <c r="P47" s="164"/>
      <c r="Q47" s="167"/>
      <c r="R47" s="165"/>
      <c r="S47" s="164"/>
      <c r="T47" s="205" t="s">
        <v>312</v>
      </c>
      <c r="U47" s="163"/>
      <c r="V47" s="164"/>
      <c r="W47" s="167"/>
      <c r="X47" s="165"/>
      <c r="Y47" s="189"/>
      <c r="Z47" s="331"/>
      <c r="AA47" s="332"/>
      <c r="AB47" s="332"/>
      <c r="AC47" s="332"/>
      <c r="AD47" s="332"/>
      <c r="AE47" s="333"/>
      <c r="AF47" s="182"/>
    </row>
    <row r="48" spans="1:32" s="133" customFormat="1" ht="13.5" customHeight="1">
      <c r="A48" s="169"/>
      <c r="B48" s="208"/>
      <c r="C48" s="171" t="s">
        <v>986</v>
      </c>
      <c r="D48" s="172">
        <f>SUM(D42:D47)</f>
        <v>0</v>
      </c>
      <c r="E48" s="172">
        <f>SUM(E42:E47)</f>
        <v>0</v>
      </c>
      <c r="F48" s="172">
        <f>SUM(F42:F47)</f>
        <v>0</v>
      </c>
      <c r="G48" s="172">
        <f>SUM(G42:G47)</f>
        <v>0</v>
      </c>
      <c r="H48" s="208"/>
      <c r="I48" s="171" t="s">
        <v>986</v>
      </c>
      <c r="J48" s="172">
        <f>SUM(J42:J47)</f>
        <v>3600</v>
      </c>
      <c r="K48" s="172">
        <f>SUM(K42:K47)</f>
        <v>0</v>
      </c>
      <c r="L48" s="172">
        <f>SUM(L42:L47)</f>
        <v>1450</v>
      </c>
      <c r="M48" s="172">
        <f>SUM(M42:M47)</f>
        <v>0</v>
      </c>
      <c r="N48" s="208"/>
      <c r="O48" s="171" t="s">
        <v>986</v>
      </c>
      <c r="P48" s="172">
        <f>SUM(P42:P47)</f>
        <v>2250</v>
      </c>
      <c r="Q48" s="172">
        <f>SUM(Q42:Q47)</f>
        <v>0</v>
      </c>
      <c r="R48" s="172">
        <f>SUM(R42:R47)</f>
        <v>0</v>
      </c>
      <c r="S48" s="172">
        <f>SUM(S42:S47)</f>
        <v>0</v>
      </c>
      <c r="T48" s="208"/>
      <c r="U48" s="171" t="s">
        <v>986</v>
      </c>
      <c r="V48" s="172">
        <f>SUM(V42:V47)</f>
        <v>2400</v>
      </c>
      <c r="W48" s="172">
        <f>SUM(W42:W47)</f>
        <v>0</v>
      </c>
      <c r="X48" s="172">
        <f>SUM(X42:X47)</f>
        <v>200</v>
      </c>
      <c r="Y48" s="172">
        <f>SUM(Y42:Y47)</f>
        <v>0</v>
      </c>
      <c r="Z48" s="334"/>
      <c r="AA48" s="335"/>
      <c r="AB48" s="335"/>
      <c r="AC48" s="335"/>
      <c r="AD48" s="335"/>
      <c r="AE48" s="336"/>
      <c r="AF48" s="182"/>
    </row>
    <row r="49" spans="1:32" s="133" customFormat="1" ht="13.5" customHeight="1">
      <c r="A49" s="169"/>
      <c r="B49" s="141"/>
      <c r="C49" s="251"/>
      <c r="D49" s="252"/>
      <c r="E49" s="252"/>
      <c r="F49" s="252"/>
      <c r="G49" s="252"/>
      <c r="H49" s="141"/>
      <c r="I49" s="251"/>
      <c r="J49" s="252"/>
      <c r="K49" s="252"/>
      <c r="L49" s="252"/>
      <c r="M49" s="252"/>
      <c r="N49" s="141"/>
      <c r="O49" s="251"/>
      <c r="P49" s="252"/>
      <c r="Q49" s="252"/>
      <c r="R49" s="252"/>
      <c r="S49" s="252"/>
      <c r="T49" s="141"/>
      <c r="U49" s="251"/>
      <c r="V49" s="252"/>
      <c r="W49" s="252"/>
      <c r="X49" s="252"/>
      <c r="Y49" s="252"/>
      <c r="Z49" s="253"/>
      <c r="AA49" s="253"/>
      <c r="AB49" s="253"/>
      <c r="AC49" s="253"/>
      <c r="AD49" s="253"/>
      <c r="AE49" s="253"/>
      <c r="AF49" s="141"/>
    </row>
    <row r="50" spans="2:31" s="193" customFormat="1" ht="13.5" customHeight="1">
      <c r="B50" s="194" t="s">
        <v>242</v>
      </c>
      <c r="AA50" s="196"/>
      <c r="AB50" s="196"/>
      <c r="AC50" s="196"/>
      <c r="AD50" s="19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64">
    <mergeCell ref="B40:B41"/>
    <mergeCell ref="C40:C41"/>
    <mergeCell ref="D40:E40"/>
    <mergeCell ref="F40:G40"/>
    <mergeCell ref="H40:H41"/>
    <mergeCell ref="AD51:AE51"/>
    <mergeCell ref="Z42:AE42"/>
    <mergeCell ref="J40:K40"/>
    <mergeCell ref="L40:M40"/>
    <mergeCell ref="N40:N41"/>
    <mergeCell ref="O40:O41"/>
    <mergeCell ref="P40:Q40"/>
    <mergeCell ref="I40:I41"/>
    <mergeCell ref="H38:I38"/>
    <mergeCell ref="J38:K38"/>
    <mergeCell ref="L38:M38"/>
    <mergeCell ref="P38:Q38"/>
    <mergeCell ref="R38:S38"/>
    <mergeCell ref="R40:S40"/>
    <mergeCell ref="B39:G39"/>
    <mergeCell ref="H39:M39"/>
    <mergeCell ref="N39:S39"/>
    <mergeCell ref="T29:T30"/>
    <mergeCell ref="T39:Y39"/>
    <mergeCell ref="I29:I30"/>
    <mergeCell ref="X29:Y29"/>
    <mergeCell ref="N29:N30"/>
    <mergeCell ref="U29:U30"/>
    <mergeCell ref="V29:W29"/>
    <mergeCell ref="J29:K29"/>
    <mergeCell ref="L29:M29"/>
    <mergeCell ref="B38:D38"/>
    <mergeCell ref="R29:S29"/>
    <mergeCell ref="C29:C30"/>
    <mergeCell ref="D29:E29"/>
    <mergeCell ref="F29:G29"/>
    <mergeCell ref="H29:H30"/>
    <mergeCell ref="T40:T41"/>
    <mergeCell ref="U40:U41"/>
    <mergeCell ref="X40:Y40"/>
    <mergeCell ref="Z32:AE32"/>
    <mergeCell ref="Z33:AE33"/>
    <mergeCell ref="V40:W40"/>
    <mergeCell ref="Z34:AE34"/>
    <mergeCell ref="Z35:AE35"/>
    <mergeCell ref="Z36:AE36"/>
    <mergeCell ref="O29:O30"/>
    <mergeCell ref="P29:Q29"/>
    <mergeCell ref="R27:S27"/>
    <mergeCell ref="B28:G28"/>
    <mergeCell ref="H28:M28"/>
    <mergeCell ref="N28:S28"/>
    <mergeCell ref="L27:M27"/>
    <mergeCell ref="P27:Q27"/>
    <mergeCell ref="B29:B30"/>
    <mergeCell ref="T28:Y28"/>
    <mergeCell ref="Z28:AE28"/>
    <mergeCell ref="B27:D27"/>
    <mergeCell ref="T18:T19"/>
    <mergeCell ref="U18:U19"/>
    <mergeCell ref="V18:W18"/>
    <mergeCell ref="X18:Y18"/>
    <mergeCell ref="H27:I27"/>
    <mergeCell ref="J27:K27"/>
    <mergeCell ref="J18:K18"/>
    <mergeCell ref="L18:M18"/>
    <mergeCell ref="N18:N19"/>
    <mergeCell ref="O18:O19"/>
    <mergeCell ref="P18:Q18"/>
    <mergeCell ref="R18:S18"/>
    <mergeCell ref="B18:B19"/>
    <mergeCell ref="C18:C19"/>
    <mergeCell ref="D18:E18"/>
    <mergeCell ref="F18:G18"/>
    <mergeCell ref="H18:H19"/>
    <mergeCell ref="I18:I19"/>
    <mergeCell ref="B17:G17"/>
    <mergeCell ref="H17:M17"/>
    <mergeCell ref="N17:S17"/>
    <mergeCell ref="T17:Y17"/>
    <mergeCell ref="B16:D16"/>
    <mergeCell ref="H16:I16"/>
    <mergeCell ref="J16:K16"/>
    <mergeCell ref="L16:M16"/>
    <mergeCell ref="P16:Q16"/>
    <mergeCell ref="O7:O8"/>
    <mergeCell ref="P7:Q7"/>
    <mergeCell ref="H5:I5"/>
    <mergeCell ref="J5:K5"/>
    <mergeCell ref="Z17:AE17"/>
    <mergeCell ref="T7:T8"/>
    <mergeCell ref="U7:U8"/>
    <mergeCell ref="V7:W7"/>
    <mergeCell ref="X7:Y7"/>
    <mergeCell ref="R16:S16"/>
    <mergeCell ref="R7:S7"/>
    <mergeCell ref="B7:B8"/>
    <mergeCell ref="C7:C8"/>
    <mergeCell ref="D7:E7"/>
    <mergeCell ref="F7:G7"/>
    <mergeCell ref="H7:H8"/>
    <mergeCell ref="I7:I8"/>
    <mergeCell ref="J7:K7"/>
    <mergeCell ref="L7:M7"/>
    <mergeCell ref="N7:N8"/>
    <mergeCell ref="AD3:AE3"/>
    <mergeCell ref="AD4:AE4"/>
    <mergeCell ref="U5:V5"/>
    <mergeCell ref="W5:Z5"/>
    <mergeCell ref="B6:G6"/>
    <mergeCell ref="H6:M6"/>
    <mergeCell ref="N6:S6"/>
    <mergeCell ref="T6:Y6"/>
    <mergeCell ref="Z6:AE6"/>
    <mergeCell ref="B5:D5"/>
    <mergeCell ref="X4:Z4"/>
    <mergeCell ref="AA4:AC4"/>
    <mergeCell ref="L5:M5"/>
    <mergeCell ref="P5:Q5"/>
    <mergeCell ref="R5:S5"/>
    <mergeCell ref="X3:Z3"/>
    <mergeCell ref="AA3:AC3"/>
    <mergeCell ref="A1:C1"/>
    <mergeCell ref="B3:D4"/>
    <mergeCell ref="E3:F3"/>
    <mergeCell ref="G3:I3"/>
    <mergeCell ref="J3:S3"/>
    <mergeCell ref="T3:V3"/>
    <mergeCell ref="E4:F4"/>
    <mergeCell ref="G4:I4"/>
    <mergeCell ref="J4:S4"/>
    <mergeCell ref="T4:W4"/>
    <mergeCell ref="AC55:AD55"/>
    <mergeCell ref="Z7:AE7"/>
    <mergeCell ref="Z8:AE8"/>
    <mergeCell ref="Z9:AE9"/>
    <mergeCell ref="Z10:AE10"/>
    <mergeCell ref="Z11:AE11"/>
    <mergeCell ref="Z12:AE12"/>
    <mergeCell ref="Z13:AE13"/>
    <mergeCell ref="Z14:AE14"/>
    <mergeCell ref="Z15:AE15"/>
    <mergeCell ref="Z18:AE18"/>
    <mergeCell ref="Z19:AE19"/>
    <mergeCell ref="Z20:AE20"/>
    <mergeCell ref="Z21:AE21"/>
    <mergeCell ref="Z22:AE22"/>
    <mergeCell ref="Z23:AE23"/>
    <mergeCell ref="Z24:AE24"/>
    <mergeCell ref="Z25:AE25"/>
    <mergeCell ref="Z26:AE26"/>
    <mergeCell ref="Z29:AE29"/>
    <mergeCell ref="Z30:AE30"/>
    <mergeCell ref="Z31:AE31"/>
    <mergeCell ref="Z46:AE46"/>
    <mergeCell ref="Z47:AE47"/>
    <mergeCell ref="Z48:AE48"/>
    <mergeCell ref="Z37:AE37"/>
    <mergeCell ref="Z40:AE40"/>
    <mergeCell ref="Z41:AE41"/>
    <mergeCell ref="Z43:AE43"/>
    <mergeCell ref="Z44:AE44"/>
    <mergeCell ref="Z45:AE45"/>
    <mergeCell ref="Z39:AE3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8.xml><?xml version="1.0" encoding="utf-8"?>
<worksheet xmlns="http://schemas.openxmlformats.org/spreadsheetml/2006/main" xmlns:r="http://schemas.openxmlformats.org/officeDocument/2006/relationships">
  <sheetPr codeName="Sheet29">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5</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370</v>
      </c>
      <c r="C5" s="370"/>
      <c r="D5" s="370"/>
      <c r="E5" s="116"/>
      <c r="F5" s="116"/>
      <c r="G5" s="116"/>
      <c r="H5" s="374" t="s">
        <v>297</v>
      </c>
      <c r="I5" s="374"/>
      <c r="J5" s="366">
        <f>D19+P19+J19+V19</f>
        <v>23900</v>
      </c>
      <c r="K5" s="366"/>
      <c r="L5" s="375">
        <f>F19+L19+R19+X19</f>
        <v>2350</v>
      </c>
      <c r="M5" s="375"/>
      <c r="N5" s="123"/>
      <c r="O5" s="116" t="s">
        <v>298</v>
      </c>
      <c r="P5" s="366">
        <f>E19+K19+Q19+W19</f>
        <v>0</v>
      </c>
      <c r="Q5" s="366"/>
      <c r="R5" s="375">
        <f>G19+M19+S19+Y19</f>
        <v>0</v>
      </c>
      <c r="S5" s="375"/>
      <c r="T5" s="123"/>
      <c r="U5" s="374" t="s">
        <v>369</v>
      </c>
      <c r="V5" s="374"/>
      <c r="W5" s="356">
        <f>P5+P20+P35+R5+R20+R35</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t="s">
        <v>371</v>
      </c>
      <c r="D9" s="136">
        <v>2800</v>
      </c>
      <c r="E9" s="138"/>
      <c r="F9" s="136">
        <v>600</v>
      </c>
      <c r="G9" s="201"/>
      <c r="H9" s="134" t="s">
        <v>0</v>
      </c>
      <c r="I9" s="135" t="s">
        <v>372</v>
      </c>
      <c r="J9" s="136">
        <v>3600</v>
      </c>
      <c r="K9" s="138"/>
      <c r="L9" s="136">
        <v>1050</v>
      </c>
      <c r="M9" s="138"/>
      <c r="N9" s="134" t="s">
        <v>0</v>
      </c>
      <c r="O9" s="135" t="s">
        <v>706</v>
      </c>
      <c r="P9" s="136" t="s">
        <v>707</v>
      </c>
      <c r="Q9" s="138"/>
      <c r="R9" s="139"/>
      <c r="S9" s="136"/>
      <c r="T9" s="134" t="s">
        <v>0</v>
      </c>
      <c r="U9" s="135" t="s">
        <v>372</v>
      </c>
      <c r="V9" s="136">
        <v>2200</v>
      </c>
      <c r="W9" s="138"/>
      <c r="X9" s="139">
        <v>50</v>
      </c>
      <c r="Y9" s="230"/>
      <c r="Z9" s="331"/>
      <c r="AA9" s="332"/>
      <c r="AB9" s="332"/>
      <c r="AC9" s="332"/>
      <c r="AD9" s="332"/>
      <c r="AE9" s="333"/>
      <c r="AF9" s="141"/>
    </row>
    <row r="10" spans="2:32" s="133" customFormat="1" ht="15" customHeight="1">
      <c r="B10" s="142" t="s">
        <v>306</v>
      </c>
      <c r="C10" s="143"/>
      <c r="D10" s="144"/>
      <c r="E10" s="146"/>
      <c r="F10" s="144"/>
      <c r="G10" s="202"/>
      <c r="H10" s="142" t="s">
        <v>306</v>
      </c>
      <c r="I10" s="143"/>
      <c r="J10" s="144"/>
      <c r="K10" s="146"/>
      <c r="L10" s="144"/>
      <c r="M10" s="146"/>
      <c r="N10" s="142" t="s">
        <v>306</v>
      </c>
      <c r="O10" s="143" t="s">
        <v>1068</v>
      </c>
      <c r="P10" s="144">
        <v>2650</v>
      </c>
      <c r="Q10" s="146"/>
      <c r="R10" s="147"/>
      <c r="S10" s="144"/>
      <c r="T10" s="142" t="s">
        <v>306</v>
      </c>
      <c r="U10" s="148"/>
      <c r="V10" s="144"/>
      <c r="W10" s="146"/>
      <c r="X10" s="147"/>
      <c r="Y10" s="231"/>
      <c r="Z10" s="331"/>
      <c r="AA10" s="332"/>
      <c r="AB10" s="332"/>
      <c r="AC10" s="332"/>
      <c r="AD10" s="332"/>
      <c r="AE10" s="333"/>
      <c r="AF10" s="141"/>
    </row>
    <row r="11" spans="2:32" s="133" customFormat="1" ht="15" customHeight="1">
      <c r="B11" s="142" t="s">
        <v>307</v>
      </c>
      <c r="C11" s="143"/>
      <c r="D11" s="144"/>
      <c r="E11" s="146"/>
      <c r="F11" s="144"/>
      <c r="G11" s="202"/>
      <c r="H11" s="142" t="s">
        <v>307</v>
      </c>
      <c r="I11" s="143" t="s">
        <v>631</v>
      </c>
      <c r="J11" s="144">
        <v>3550</v>
      </c>
      <c r="K11" s="146"/>
      <c r="L11" s="144">
        <v>450</v>
      </c>
      <c r="M11" s="146"/>
      <c r="N11" s="142" t="s">
        <v>307</v>
      </c>
      <c r="O11" s="143"/>
      <c r="P11" s="144"/>
      <c r="Q11" s="146"/>
      <c r="R11" s="147"/>
      <c r="S11" s="144"/>
      <c r="T11" s="142" t="s">
        <v>307</v>
      </c>
      <c r="U11" s="143" t="s">
        <v>373</v>
      </c>
      <c r="V11" s="144">
        <v>1650</v>
      </c>
      <c r="W11" s="146"/>
      <c r="X11" s="147"/>
      <c r="Y11" s="231"/>
      <c r="Z11" s="331"/>
      <c r="AA11" s="332"/>
      <c r="AB11" s="332"/>
      <c r="AC11" s="332"/>
      <c r="AD11" s="332"/>
      <c r="AE11" s="333"/>
      <c r="AF11" s="141"/>
    </row>
    <row r="12" spans="2:32" s="133" customFormat="1" ht="15" customHeight="1">
      <c r="B12" s="142" t="s">
        <v>308</v>
      </c>
      <c r="C12" s="143" t="s">
        <v>272</v>
      </c>
      <c r="D12" s="144">
        <v>3700</v>
      </c>
      <c r="E12" s="146"/>
      <c r="F12" s="144">
        <v>50</v>
      </c>
      <c r="G12" s="202"/>
      <c r="H12" s="142" t="s">
        <v>308</v>
      </c>
      <c r="I12" s="148" t="s">
        <v>704</v>
      </c>
      <c r="J12" s="150" t="s">
        <v>705</v>
      </c>
      <c r="K12" s="146"/>
      <c r="L12" s="147"/>
      <c r="M12" s="146"/>
      <c r="N12" s="142" t="s">
        <v>308</v>
      </c>
      <c r="O12" s="143"/>
      <c r="P12" s="144"/>
      <c r="Q12" s="146"/>
      <c r="R12" s="147"/>
      <c r="S12" s="144"/>
      <c r="T12" s="142" t="s">
        <v>308</v>
      </c>
      <c r="U12" s="143" t="s">
        <v>374</v>
      </c>
      <c r="V12" s="144">
        <v>3750</v>
      </c>
      <c r="W12" s="146"/>
      <c r="X12" s="144">
        <v>150</v>
      </c>
      <c r="Y12" s="231"/>
      <c r="Z12" s="331"/>
      <c r="AA12" s="332"/>
      <c r="AB12" s="332"/>
      <c r="AC12" s="332"/>
      <c r="AD12" s="332"/>
      <c r="AE12" s="333"/>
      <c r="AF12" s="141"/>
    </row>
    <row r="13" spans="2:32" s="133" customFormat="1" ht="15" customHeight="1">
      <c r="B13" s="142" t="s">
        <v>309</v>
      </c>
      <c r="C13" s="143"/>
      <c r="D13" s="144"/>
      <c r="E13" s="152"/>
      <c r="F13" s="147"/>
      <c r="G13" s="202"/>
      <c r="H13" s="142" t="s">
        <v>309</v>
      </c>
      <c r="I13" s="143"/>
      <c r="J13" s="144"/>
      <c r="K13" s="152"/>
      <c r="L13" s="147"/>
      <c r="M13" s="152"/>
      <c r="N13" s="142" t="s">
        <v>309</v>
      </c>
      <c r="O13" s="143"/>
      <c r="P13" s="144"/>
      <c r="Q13" s="152"/>
      <c r="R13" s="147"/>
      <c r="S13" s="151"/>
      <c r="T13" s="142" t="s">
        <v>309</v>
      </c>
      <c r="U13" s="143"/>
      <c r="V13" s="144"/>
      <c r="W13" s="152"/>
      <c r="X13" s="147"/>
      <c r="Y13" s="232"/>
      <c r="Z13" s="331"/>
      <c r="AA13" s="332"/>
      <c r="AB13" s="332"/>
      <c r="AC13" s="332"/>
      <c r="AD13" s="332"/>
      <c r="AE13" s="333"/>
      <c r="AF13" s="141"/>
    </row>
    <row r="14" spans="2:32" s="133" customFormat="1" ht="15" customHeight="1">
      <c r="B14" s="142" t="s">
        <v>312</v>
      </c>
      <c r="C14" s="143"/>
      <c r="D14" s="144"/>
      <c r="E14" s="146"/>
      <c r="F14" s="147"/>
      <c r="G14" s="202"/>
      <c r="H14" s="142" t="s">
        <v>312</v>
      </c>
      <c r="I14" s="143"/>
      <c r="J14" s="144"/>
      <c r="K14" s="146"/>
      <c r="L14" s="147"/>
      <c r="M14" s="146"/>
      <c r="N14" s="142" t="s">
        <v>312</v>
      </c>
      <c r="O14" s="143"/>
      <c r="P14" s="144"/>
      <c r="Q14" s="146"/>
      <c r="R14" s="147"/>
      <c r="S14" s="144"/>
      <c r="T14" s="142" t="s">
        <v>312</v>
      </c>
      <c r="U14" s="143"/>
      <c r="V14" s="144"/>
      <c r="W14" s="146"/>
      <c r="X14" s="147"/>
      <c r="Y14" s="231"/>
      <c r="Z14" s="331"/>
      <c r="AA14" s="332"/>
      <c r="AB14" s="332"/>
      <c r="AC14" s="332"/>
      <c r="AD14" s="332"/>
      <c r="AE14" s="333"/>
      <c r="AF14" s="141"/>
    </row>
    <row r="15" spans="2:32" s="133" customFormat="1" ht="15" customHeight="1">
      <c r="B15" s="142" t="s">
        <v>313</v>
      </c>
      <c r="C15" s="143"/>
      <c r="D15" s="144"/>
      <c r="E15" s="146"/>
      <c r="F15" s="147"/>
      <c r="G15" s="203"/>
      <c r="H15" s="142" t="s">
        <v>313</v>
      </c>
      <c r="I15" s="143"/>
      <c r="J15" s="144"/>
      <c r="K15" s="146"/>
      <c r="L15" s="147"/>
      <c r="M15" s="146"/>
      <c r="N15" s="142" t="s">
        <v>313</v>
      </c>
      <c r="O15" s="143"/>
      <c r="P15" s="144"/>
      <c r="Q15" s="146"/>
      <c r="R15" s="147"/>
      <c r="S15" s="144"/>
      <c r="T15" s="142" t="s">
        <v>313</v>
      </c>
      <c r="U15" s="143"/>
      <c r="V15" s="144"/>
      <c r="W15" s="146"/>
      <c r="X15" s="147"/>
      <c r="Y15" s="231"/>
      <c r="Z15" s="331"/>
      <c r="AA15" s="332"/>
      <c r="AB15" s="332"/>
      <c r="AC15" s="332"/>
      <c r="AD15" s="332"/>
      <c r="AE15" s="333"/>
      <c r="AF15" s="141"/>
    </row>
    <row r="16" spans="2:32" s="133" customFormat="1" ht="15" customHeight="1">
      <c r="B16" s="155" t="s">
        <v>652</v>
      </c>
      <c r="C16" s="156"/>
      <c r="D16" s="157"/>
      <c r="E16" s="160"/>
      <c r="F16" s="158"/>
      <c r="G16" s="204"/>
      <c r="H16" s="155" t="s">
        <v>652</v>
      </c>
      <c r="I16" s="156"/>
      <c r="J16" s="157"/>
      <c r="K16" s="160"/>
      <c r="L16" s="158"/>
      <c r="M16" s="160"/>
      <c r="N16" s="155" t="s">
        <v>652</v>
      </c>
      <c r="O16" s="156"/>
      <c r="P16" s="157"/>
      <c r="Q16" s="160"/>
      <c r="R16" s="158"/>
      <c r="S16" s="157"/>
      <c r="T16" s="155" t="s">
        <v>652</v>
      </c>
      <c r="U16" s="156"/>
      <c r="V16" s="157"/>
      <c r="W16" s="160"/>
      <c r="X16" s="158"/>
      <c r="Y16" s="233"/>
      <c r="Z16" s="331"/>
      <c r="AA16" s="332"/>
      <c r="AB16" s="332"/>
      <c r="AC16" s="332"/>
      <c r="AD16" s="332"/>
      <c r="AE16" s="333"/>
      <c r="AF16" s="141"/>
    </row>
    <row r="17" spans="2:32" s="133" customFormat="1" ht="15" customHeight="1">
      <c r="B17" s="155" t="s">
        <v>653</v>
      </c>
      <c r="C17" s="156"/>
      <c r="D17" s="157"/>
      <c r="E17" s="160"/>
      <c r="F17" s="158"/>
      <c r="G17" s="204"/>
      <c r="H17" s="155" t="s">
        <v>653</v>
      </c>
      <c r="I17" s="156"/>
      <c r="J17" s="157"/>
      <c r="K17" s="160"/>
      <c r="L17" s="158"/>
      <c r="M17" s="160"/>
      <c r="N17" s="155" t="s">
        <v>653</v>
      </c>
      <c r="O17" s="156"/>
      <c r="P17" s="157"/>
      <c r="Q17" s="160"/>
      <c r="R17" s="158"/>
      <c r="S17" s="157"/>
      <c r="T17" s="155" t="s">
        <v>653</v>
      </c>
      <c r="U17" s="156"/>
      <c r="V17" s="157"/>
      <c r="W17" s="160"/>
      <c r="X17" s="158"/>
      <c r="Y17" s="233"/>
      <c r="Z17" s="331"/>
      <c r="AA17" s="332"/>
      <c r="AB17" s="332"/>
      <c r="AC17" s="332"/>
      <c r="AD17" s="332"/>
      <c r="AE17" s="333"/>
      <c r="AF17" s="141"/>
    </row>
    <row r="18" spans="2:32" s="133" customFormat="1" ht="15" customHeight="1">
      <c r="B18" s="162" t="s">
        <v>256</v>
      </c>
      <c r="C18" s="163"/>
      <c r="D18" s="164"/>
      <c r="E18" s="167"/>
      <c r="F18" s="165"/>
      <c r="G18" s="206"/>
      <c r="H18" s="162" t="s">
        <v>256</v>
      </c>
      <c r="I18" s="163"/>
      <c r="J18" s="164"/>
      <c r="K18" s="167"/>
      <c r="L18" s="165"/>
      <c r="M18" s="167"/>
      <c r="N18" s="162" t="s">
        <v>256</v>
      </c>
      <c r="O18" s="163"/>
      <c r="P18" s="164"/>
      <c r="Q18" s="167"/>
      <c r="R18" s="165"/>
      <c r="S18" s="164"/>
      <c r="T18" s="162" t="s">
        <v>256</v>
      </c>
      <c r="U18" s="163"/>
      <c r="V18" s="164"/>
      <c r="W18" s="167"/>
      <c r="X18" s="165"/>
      <c r="Y18" s="234"/>
      <c r="Z18" s="331"/>
      <c r="AA18" s="332"/>
      <c r="AB18" s="332"/>
      <c r="AC18" s="332"/>
      <c r="AD18" s="332"/>
      <c r="AE18" s="333"/>
      <c r="AF18" s="141"/>
    </row>
    <row r="19" spans="1:32" s="133" customFormat="1" ht="13.5" customHeight="1">
      <c r="A19" s="169"/>
      <c r="B19" s="170"/>
      <c r="C19" s="171" t="s">
        <v>986</v>
      </c>
      <c r="D19" s="172">
        <f>SUM(D9:D18)</f>
        <v>6500</v>
      </c>
      <c r="E19" s="172">
        <f>SUM(E9:E18)</f>
        <v>0</v>
      </c>
      <c r="F19" s="172">
        <f>SUM(F9:F18)</f>
        <v>650</v>
      </c>
      <c r="G19" s="173">
        <f>SUM(G9:G18)</f>
        <v>0</v>
      </c>
      <c r="H19" s="170"/>
      <c r="I19" s="171" t="s">
        <v>986</v>
      </c>
      <c r="J19" s="172">
        <f>SUM(J9:J18)</f>
        <v>7150</v>
      </c>
      <c r="K19" s="172">
        <f>SUM(K9:K18)</f>
        <v>0</v>
      </c>
      <c r="L19" s="172">
        <f>SUM(L9:L18)</f>
        <v>1500</v>
      </c>
      <c r="M19" s="172">
        <f>SUM(M9:M18)</f>
        <v>0</v>
      </c>
      <c r="N19" s="170"/>
      <c r="O19" s="171" t="s">
        <v>986</v>
      </c>
      <c r="P19" s="172">
        <f>SUM(P9:P18)</f>
        <v>2650</v>
      </c>
      <c r="Q19" s="172">
        <f>SUM(Q9:Q18)</f>
        <v>0</v>
      </c>
      <c r="R19" s="172">
        <f>SUM(R9:R18)</f>
        <v>0</v>
      </c>
      <c r="S19" s="172">
        <f>SUM(S9:S18)</f>
        <v>0</v>
      </c>
      <c r="T19" s="170"/>
      <c r="U19" s="171" t="s">
        <v>986</v>
      </c>
      <c r="V19" s="172">
        <f>SUM(V9:V18)</f>
        <v>7600</v>
      </c>
      <c r="W19" s="172">
        <f>SUM(W9:W18)</f>
        <v>0</v>
      </c>
      <c r="X19" s="172">
        <f>SUM(X9:X18)</f>
        <v>200</v>
      </c>
      <c r="Y19" s="174">
        <f>SUM(Y9:Y18)</f>
        <v>0</v>
      </c>
      <c r="Z19" s="334"/>
      <c r="AA19" s="335"/>
      <c r="AB19" s="335"/>
      <c r="AC19" s="335"/>
      <c r="AD19" s="335"/>
      <c r="AE19" s="336"/>
      <c r="AF19" s="141"/>
    </row>
    <row r="20" spans="1:32" ht="18" customHeight="1">
      <c r="A20" s="110"/>
      <c r="B20" s="368" t="s">
        <v>375</v>
      </c>
      <c r="C20" s="368"/>
      <c r="D20" s="368"/>
      <c r="E20" s="116"/>
      <c r="F20" s="116"/>
      <c r="G20" s="116"/>
      <c r="H20" s="369" t="s">
        <v>297</v>
      </c>
      <c r="I20" s="369"/>
      <c r="J20" s="379">
        <f>D34+J34+P34+V34</f>
        <v>14100</v>
      </c>
      <c r="K20" s="379"/>
      <c r="L20" s="380">
        <f>F34+L34+R34+X34+AD34</f>
        <v>850</v>
      </c>
      <c r="M20" s="380"/>
      <c r="N20" s="120"/>
      <c r="O20" s="175" t="s">
        <v>298</v>
      </c>
      <c r="P20" s="379">
        <f>E34+K34+Q34+W34</f>
        <v>0</v>
      </c>
      <c r="Q20" s="379"/>
      <c r="R20" s="380">
        <f>G34+M34+S34+Y34</f>
        <v>0</v>
      </c>
      <c r="S20" s="380"/>
      <c r="T20" s="120"/>
      <c r="U20" s="120"/>
      <c r="V20" s="120"/>
      <c r="W20" s="120"/>
      <c r="X20" s="120"/>
      <c r="Y20" s="120"/>
      <c r="Z20" s="114"/>
      <c r="AA20" s="114"/>
      <c r="AB20" s="125"/>
      <c r="AC20" s="126"/>
      <c r="AD20" s="126"/>
      <c r="AE20" s="126"/>
      <c r="AF20" s="120"/>
    </row>
    <row r="21" spans="2:32" ht="15" customHeight="1">
      <c r="B21" s="357" t="s">
        <v>299</v>
      </c>
      <c r="C21" s="358"/>
      <c r="D21" s="358"/>
      <c r="E21" s="358"/>
      <c r="F21" s="358"/>
      <c r="G21" s="359"/>
      <c r="H21" s="357" t="s">
        <v>300</v>
      </c>
      <c r="I21" s="358"/>
      <c r="J21" s="358"/>
      <c r="K21" s="358"/>
      <c r="L21" s="358"/>
      <c r="M21" s="359"/>
      <c r="N21" s="357" t="s">
        <v>301</v>
      </c>
      <c r="O21" s="358"/>
      <c r="P21" s="358"/>
      <c r="Q21" s="358"/>
      <c r="R21" s="358"/>
      <c r="S21" s="359"/>
      <c r="T21" s="371" t="s">
        <v>302</v>
      </c>
      <c r="U21" s="372"/>
      <c r="V21" s="372"/>
      <c r="W21" s="372"/>
      <c r="X21" s="372"/>
      <c r="Y21" s="373"/>
      <c r="Z21" s="357" t="s">
        <v>1036</v>
      </c>
      <c r="AA21" s="358"/>
      <c r="AB21" s="358"/>
      <c r="AC21" s="358"/>
      <c r="AD21" s="358"/>
      <c r="AE21" s="359"/>
      <c r="AF21" s="176"/>
    </row>
    <row r="22" spans="2:32" s="128" customFormat="1" ht="15" customHeight="1">
      <c r="B22" s="354"/>
      <c r="C22" s="337" t="s">
        <v>1016</v>
      </c>
      <c r="D22" s="337" t="s">
        <v>1015</v>
      </c>
      <c r="E22" s="338"/>
      <c r="F22" s="337" t="s">
        <v>987</v>
      </c>
      <c r="G22" s="365"/>
      <c r="H22" s="354"/>
      <c r="I22" s="337" t="s">
        <v>1016</v>
      </c>
      <c r="J22" s="337" t="s">
        <v>1015</v>
      </c>
      <c r="K22" s="338"/>
      <c r="L22" s="337" t="s">
        <v>987</v>
      </c>
      <c r="M22" s="365"/>
      <c r="N22" s="354"/>
      <c r="O22" s="337" t="s">
        <v>1016</v>
      </c>
      <c r="P22" s="337" t="s">
        <v>1015</v>
      </c>
      <c r="Q22" s="338"/>
      <c r="R22" s="337" t="s">
        <v>987</v>
      </c>
      <c r="S22" s="365"/>
      <c r="T22" s="354"/>
      <c r="U22" s="337" t="s">
        <v>1016</v>
      </c>
      <c r="V22" s="337" t="s">
        <v>1015</v>
      </c>
      <c r="W22" s="338"/>
      <c r="X22" s="337" t="s">
        <v>987</v>
      </c>
      <c r="Y22" s="365"/>
      <c r="Z22" s="382"/>
      <c r="AA22" s="383"/>
      <c r="AB22" s="383"/>
      <c r="AC22" s="383"/>
      <c r="AD22" s="383"/>
      <c r="AE22" s="384"/>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31"/>
      <c r="AA23" s="332"/>
      <c r="AB23" s="332"/>
      <c r="AC23" s="332"/>
      <c r="AD23" s="332"/>
      <c r="AE23" s="333"/>
      <c r="AF23" s="177"/>
    </row>
    <row r="24" spans="2:32" s="133" customFormat="1" ht="15" customHeight="1">
      <c r="B24" s="134" t="s">
        <v>0</v>
      </c>
      <c r="C24" s="135"/>
      <c r="D24" s="136"/>
      <c r="E24" s="138"/>
      <c r="F24" s="136"/>
      <c r="G24" s="201"/>
      <c r="H24" s="134" t="s">
        <v>964</v>
      </c>
      <c r="I24" s="135" t="s">
        <v>376</v>
      </c>
      <c r="J24" s="136">
        <v>1300</v>
      </c>
      <c r="K24" s="138"/>
      <c r="L24" s="136"/>
      <c r="M24" s="138"/>
      <c r="N24" s="134" t="s">
        <v>964</v>
      </c>
      <c r="O24" s="135"/>
      <c r="P24" s="136"/>
      <c r="Q24" s="138"/>
      <c r="R24" s="139"/>
      <c r="S24" s="136"/>
      <c r="T24" s="134" t="s">
        <v>964</v>
      </c>
      <c r="U24" s="135" t="s">
        <v>711</v>
      </c>
      <c r="V24" s="136" t="s">
        <v>713</v>
      </c>
      <c r="W24" s="138"/>
      <c r="X24" s="139"/>
      <c r="Y24" s="230"/>
      <c r="Z24" s="331"/>
      <c r="AA24" s="332"/>
      <c r="AB24" s="332"/>
      <c r="AC24" s="332"/>
      <c r="AD24" s="332"/>
      <c r="AE24" s="333"/>
      <c r="AF24" s="182"/>
    </row>
    <row r="25" spans="2:32" s="133" customFormat="1" ht="15" customHeight="1">
      <c r="B25" s="142" t="s">
        <v>306</v>
      </c>
      <c r="C25" s="143"/>
      <c r="D25" s="144"/>
      <c r="E25" s="146"/>
      <c r="F25" s="144"/>
      <c r="G25" s="202"/>
      <c r="H25" s="142" t="s">
        <v>306</v>
      </c>
      <c r="I25" s="143"/>
      <c r="J25" s="144"/>
      <c r="K25" s="146"/>
      <c r="L25" s="144"/>
      <c r="M25" s="146"/>
      <c r="N25" s="142" t="s">
        <v>306</v>
      </c>
      <c r="O25" s="143"/>
      <c r="P25" s="144"/>
      <c r="Q25" s="146"/>
      <c r="R25" s="147"/>
      <c r="S25" s="144"/>
      <c r="T25" s="142" t="s">
        <v>306</v>
      </c>
      <c r="U25" s="148" t="s">
        <v>712</v>
      </c>
      <c r="V25" s="144" t="s">
        <v>714</v>
      </c>
      <c r="W25" s="146"/>
      <c r="X25" s="147"/>
      <c r="Y25" s="231"/>
      <c r="Z25" s="331"/>
      <c r="AA25" s="332"/>
      <c r="AB25" s="332"/>
      <c r="AC25" s="332"/>
      <c r="AD25" s="332"/>
      <c r="AE25" s="333"/>
      <c r="AF25" s="182"/>
    </row>
    <row r="26" spans="2:32" s="133" customFormat="1" ht="15" customHeight="1">
      <c r="B26" s="142" t="s">
        <v>307</v>
      </c>
      <c r="C26" s="143"/>
      <c r="D26" s="157"/>
      <c r="E26" s="146"/>
      <c r="F26" s="144"/>
      <c r="G26" s="202"/>
      <c r="H26" s="142" t="s">
        <v>307</v>
      </c>
      <c r="I26" s="143" t="s">
        <v>1071</v>
      </c>
      <c r="J26" s="144">
        <v>700</v>
      </c>
      <c r="K26" s="146"/>
      <c r="L26" s="144"/>
      <c r="M26" s="146"/>
      <c r="N26" s="142" t="s">
        <v>307</v>
      </c>
      <c r="O26" s="143" t="s">
        <v>710</v>
      </c>
      <c r="P26" s="144" t="s">
        <v>683</v>
      </c>
      <c r="Q26" s="146"/>
      <c r="R26" s="147"/>
      <c r="S26" s="144"/>
      <c r="T26" s="142" t="s">
        <v>307</v>
      </c>
      <c r="U26" s="143" t="s">
        <v>1070</v>
      </c>
      <c r="V26" s="144">
        <v>750</v>
      </c>
      <c r="W26" s="146"/>
      <c r="X26" s="147">
        <v>50</v>
      </c>
      <c r="Y26" s="231"/>
      <c r="Z26" s="331"/>
      <c r="AA26" s="332"/>
      <c r="AB26" s="332"/>
      <c r="AC26" s="332"/>
      <c r="AD26" s="332"/>
      <c r="AE26" s="333"/>
      <c r="AF26" s="182"/>
    </row>
    <row r="27" spans="2:32" s="133" customFormat="1" ht="15" customHeight="1">
      <c r="B27" s="142" t="s">
        <v>308</v>
      </c>
      <c r="C27" s="143" t="s">
        <v>1468</v>
      </c>
      <c r="D27" s="144" t="s">
        <v>1466</v>
      </c>
      <c r="E27" s="146"/>
      <c r="F27" s="144"/>
      <c r="G27" s="202"/>
      <c r="H27" s="142" t="s">
        <v>308</v>
      </c>
      <c r="I27" s="148" t="s">
        <v>967</v>
      </c>
      <c r="J27" s="274">
        <v>1950</v>
      </c>
      <c r="K27" s="146"/>
      <c r="L27" s="147">
        <v>100</v>
      </c>
      <c r="M27" s="146"/>
      <c r="N27" s="142" t="s">
        <v>308</v>
      </c>
      <c r="O27" s="143" t="s">
        <v>377</v>
      </c>
      <c r="P27" s="144">
        <v>2050</v>
      </c>
      <c r="Q27" s="146"/>
      <c r="R27" s="147"/>
      <c r="S27" s="144"/>
      <c r="T27" s="142" t="s">
        <v>308</v>
      </c>
      <c r="U27" s="143"/>
      <c r="V27" s="144"/>
      <c r="W27" s="146"/>
      <c r="X27" s="144"/>
      <c r="Y27" s="231"/>
      <c r="Z27" s="331"/>
      <c r="AA27" s="332"/>
      <c r="AB27" s="332"/>
      <c r="AC27" s="332"/>
      <c r="AD27" s="332"/>
      <c r="AE27" s="333"/>
      <c r="AF27" s="182"/>
    </row>
    <row r="28" spans="2:32" s="133" customFormat="1" ht="15" customHeight="1">
      <c r="B28" s="142" t="s">
        <v>309</v>
      </c>
      <c r="C28" s="143"/>
      <c r="D28" s="144"/>
      <c r="E28" s="152"/>
      <c r="F28" s="147"/>
      <c r="G28" s="202"/>
      <c r="H28" s="142" t="s">
        <v>309</v>
      </c>
      <c r="I28" s="143"/>
      <c r="J28" s="144"/>
      <c r="K28" s="152"/>
      <c r="L28" s="147"/>
      <c r="M28" s="152"/>
      <c r="N28" s="142" t="s">
        <v>309</v>
      </c>
      <c r="O28" s="143"/>
      <c r="P28" s="144"/>
      <c r="Q28" s="152"/>
      <c r="R28" s="147"/>
      <c r="S28" s="151"/>
      <c r="T28" s="142" t="s">
        <v>309</v>
      </c>
      <c r="U28" s="143" t="s">
        <v>1069</v>
      </c>
      <c r="V28" s="144">
        <v>2700</v>
      </c>
      <c r="W28" s="152"/>
      <c r="X28" s="147">
        <v>100</v>
      </c>
      <c r="Y28" s="232"/>
      <c r="Z28" s="331"/>
      <c r="AA28" s="332"/>
      <c r="AB28" s="332"/>
      <c r="AC28" s="332"/>
      <c r="AD28" s="332"/>
      <c r="AE28" s="333"/>
      <c r="AF28" s="182"/>
    </row>
    <row r="29" spans="2:32" s="133" customFormat="1" ht="15" customHeight="1">
      <c r="B29" s="142" t="s">
        <v>312</v>
      </c>
      <c r="C29" s="143" t="s">
        <v>1469</v>
      </c>
      <c r="D29" s="144">
        <v>2300</v>
      </c>
      <c r="E29" s="146"/>
      <c r="F29" s="147">
        <v>450</v>
      </c>
      <c r="G29" s="202"/>
      <c r="H29" s="142" t="s">
        <v>312</v>
      </c>
      <c r="I29" s="143" t="s">
        <v>708</v>
      </c>
      <c r="J29" s="144" t="s">
        <v>709</v>
      </c>
      <c r="K29" s="146"/>
      <c r="L29" s="147"/>
      <c r="M29" s="146"/>
      <c r="N29" s="142" t="s">
        <v>312</v>
      </c>
      <c r="O29" s="143"/>
      <c r="P29" s="144"/>
      <c r="Q29" s="146"/>
      <c r="R29" s="147"/>
      <c r="S29" s="144"/>
      <c r="T29" s="142" t="s">
        <v>312</v>
      </c>
      <c r="U29" s="143"/>
      <c r="V29" s="144"/>
      <c r="W29" s="146"/>
      <c r="X29" s="147"/>
      <c r="Y29" s="231"/>
      <c r="Z29" s="331"/>
      <c r="AA29" s="332"/>
      <c r="AB29" s="332"/>
      <c r="AC29" s="332"/>
      <c r="AD29" s="332"/>
      <c r="AE29" s="333"/>
      <c r="AF29" s="182"/>
    </row>
    <row r="30" spans="2:32" s="133" customFormat="1" ht="15" customHeight="1">
      <c r="B30" s="142" t="s">
        <v>313</v>
      </c>
      <c r="C30" s="143" t="s">
        <v>335</v>
      </c>
      <c r="D30" s="144" t="s">
        <v>335</v>
      </c>
      <c r="E30" s="146" t="s">
        <v>335</v>
      </c>
      <c r="F30" s="147"/>
      <c r="G30" s="203"/>
      <c r="H30" s="142" t="s">
        <v>313</v>
      </c>
      <c r="I30" s="143"/>
      <c r="J30" s="144"/>
      <c r="K30" s="146"/>
      <c r="L30" s="147"/>
      <c r="M30" s="146"/>
      <c r="N30" s="142" t="s">
        <v>313</v>
      </c>
      <c r="O30" s="143"/>
      <c r="P30" s="144"/>
      <c r="Q30" s="146"/>
      <c r="R30" s="147"/>
      <c r="S30" s="144"/>
      <c r="T30" s="142" t="s">
        <v>313</v>
      </c>
      <c r="U30" s="143" t="s">
        <v>378</v>
      </c>
      <c r="V30" s="144">
        <v>2350</v>
      </c>
      <c r="W30" s="146"/>
      <c r="X30" s="147">
        <v>150</v>
      </c>
      <c r="Y30" s="231"/>
      <c r="Z30" s="331"/>
      <c r="AA30" s="332"/>
      <c r="AB30" s="332"/>
      <c r="AC30" s="332"/>
      <c r="AD30" s="332"/>
      <c r="AE30" s="333"/>
      <c r="AF30" s="182"/>
    </row>
    <row r="31" spans="2:32" s="133" customFormat="1" ht="15" customHeight="1">
      <c r="B31" s="155" t="s">
        <v>652</v>
      </c>
      <c r="C31" s="156" t="s">
        <v>335</v>
      </c>
      <c r="D31" s="157" t="s">
        <v>335</v>
      </c>
      <c r="E31" s="160" t="s">
        <v>335</v>
      </c>
      <c r="F31" s="158"/>
      <c r="G31" s="204"/>
      <c r="H31" s="155" t="s">
        <v>652</v>
      </c>
      <c r="I31" s="156"/>
      <c r="J31" s="157"/>
      <c r="K31" s="160"/>
      <c r="L31" s="158"/>
      <c r="M31" s="160"/>
      <c r="N31" s="155" t="s">
        <v>968</v>
      </c>
      <c r="O31" s="156"/>
      <c r="P31" s="157"/>
      <c r="Q31" s="160"/>
      <c r="R31" s="158"/>
      <c r="S31" s="157"/>
      <c r="T31" s="155" t="s">
        <v>652</v>
      </c>
      <c r="U31" s="156"/>
      <c r="V31" s="157"/>
      <c r="W31" s="160"/>
      <c r="X31" s="158"/>
      <c r="Y31" s="233"/>
      <c r="Z31" s="331"/>
      <c r="AA31" s="332"/>
      <c r="AB31" s="332"/>
      <c r="AC31" s="332"/>
      <c r="AD31" s="332"/>
      <c r="AE31" s="333"/>
      <c r="AF31" s="182"/>
    </row>
    <row r="32" spans="2:32" s="133" customFormat="1" ht="15" customHeight="1">
      <c r="B32" s="155" t="s">
        <v>653</v>
      </c>
      <c r="C32" s="156"/>
      <c r="D32" s="157"/>
      <c r="E32" s="160"/>
      <c r="F32" s="158"/>
      <c r="G32" s="204"/>
      <c r="H32" s="155" t="s">
        <v>653</v>
      </c>
      <c r="I32" s="156"/>
      <c r="J32" s="157"/>
      <c r="K32" s="160"/>
      <c r="L32" s="158"/>
      <c r="M32" s="160"/>
      <c r="N32" s="155" t="s">
        <v>653</v>
      </c>
      <c r="O32" s="156"/>
      <c r="P32" s="157"/>
      <c r="Q32" s="160"/>
      <c r="R32" s="158"/>
      <c r="S32" s="157"/>
      <c r="T32" s="155" t="s">
        <v>965</v>
      </c>
      <c r="U32" s="156"/>
      <c r="V32" s="157"/>
      <c r="W32" s="160"/>
      <c r="X32" s="158"/>
      <c r="Y32" s="233"/>
      <c r="Z32" s="331"/>
      <c r="AA32" s="332"/>
      <c r="AB32" s="332"/>
      <c r="AC32" s="332"/>
      <c r="AD32" s="332"/>
      <c r="AE32" s="333"/>
      <c r="AF32" s="182"/>
    </row>
    <row r="33" spans="2:32" s="133" customFormat="1" ht="15" customHeight="1">
      <c r="B33" s="162" t="s">
        <v>256</v>
      </c>
      <c r="C33" s="163"/>
      <c r="D33" s="164"/>
      <c r="E33" s="167"/>
      <c r="F33" s="165"/>
      <c r="G33" s="206"/>
      <c r="H33" s="162" t="s">
        <v>256</v>
      </c>
      <c r="I33" s="163"/>
      <c r="J33" s="164"/>
      <c r="K33" s="167"/>
      <c r="L33" s="165"/>
      <c r="M33" s="167"/>
      <c r="N33" s="162" t="s">
        <v>966</v>
      </c>
      <c r="O33" s="163"/>
      <c r="P33" s="164"/>
      <c r="Q33" s="167"/>
      <c r="R33" s="165"/>
      <c r="S33" s="164"/>
      <c r="T33" s="162" t="s">
        <v>966</v>
      </c>
      <c r="U33" s="163"/>
      <c r="V33" s="164"/>
      <c r="W33" s="167"/>
      <c r="X33" s="165"/>
      <c r="Y33" s="234"/>
      <c r="Z33" s="331"/>
      <c r="AA33" s="332"/>
      <c r="AB33" s="332"/>
      <c r="AC33" s="332"/>
      <c r="AD33" s="332"/>
      <c r="AE33" s="333"/>
      <c r="AF33" s="182"/>
    </row>
    <row r="34" spans="1:32" s="133" customFormat="1" ht="13.5" customHeight="1">
      <c r="A34" s="169"/>
      <c r="B34" s="170"/>
      <c r="C34" s="171" t="s">
        <v>986</v>
      </c>
      <c r="D34" s="172">
        <f>SUM(D24:D33)</f>
        <v>2300</v>
      </c>
      <c r="E34" s="172">
        <f>SUM(E24:E33)</f>
        <v>0</v>
      </c>
      <c r="F34" s="172">
        <f>SUM(F24:F33)</f>
        <v>450</v>
      </c>
      <c r="G34" s="173">
        <f>SUM(G24:G33)</f>
        <v>0</v>
      </c>
      <c r="H34" s="170"/>
      <c r="I34" s="171" t="s">
        <v>986</v>
      </c>
      <c r="J34" s="172">
        <f>SUM(J24:J33)</f>
        <v>3950</v>
      </c>
      <c r="K34" s="172">
        <f>SUM(K24:K33)</f>
        <v>0</v>
      </c>
      <c r="L34" s="172">
        <f>SUM(L24:L33)</f>
        <v>100</v>
      </c>
      <c r="M34" s="172">
        <f>SUM(M24:M33)</f>
        <v>0</v>
      </c>
      <c r="N34" s="170"/>
      <c r="O34" s="171" t="s">
        <v>986</v>
      </c>
      <c r="P34" s="172">
        <f>SUM(P24:P33)</f>
        <v>2050</v>
      </c>
      <c r="Q34" s="172">
        <f>SUM(Q24:Q33)</f>
        <v>0</v>
      </c>
      <c r="R34" s="172">
        <f>SUM(R24:R33)</f>
        <v>0</v>
      </c>
      <c r="S34" s="172">
        <f>SUM(S24:S33)</f>
        <v>0</v>
      </c>
      <c r="T34" s="170"/>
      <c r="U34" s="171" t="s">
        <v>986</v>
      </c>
      <c r="V34" s="172">
        <f>SUM(V24:V33)</f>
        <v>5800</v>
      </c>
      <c r="W34" s="172">
        <f>SUM(W24:W33)</f>
        <v>0</v>
      </c>
      <c r="X34" s="172">
        <f>SUM(X24:X33)</f>
        <v>300</v>
      </c>
      <c r="Y34" s="174">
        <f>SUM(Y24:Y33)</f>
        <v>0</v>
      </c>
      <c r="Z34" s="334"/>
      <c r="AA34" s="335"/>
      <c r="AB34" s="335"/>
      <c r="AC34" s="335"/>
      <c r="AD34" s="335"/>
      <c r="AE34" s="336"/>
      <c r="AF34" s="182"/>
    </row>
    <row r="35" spans="2:31" ht="18" customHeight="1">
      <c r="B35" s="381" t="s">
        <v>379</v>
      </c>
      <c r="C35" s="381"/>
      <c r="D35" s="381"/>
      <c r="E35" s="116"/>
      <c r="F35" s="116"/>
      <c r="G35" s="116"/>
      <c r="H35" s="369" t="s">
        <v>297</v>
      </c>
      <c r="I35" s="369"/>
      <c r="J35" s="379">
        <f>D49+J49+P49+V49</f>
        <v>10250</v>
      </c>
      <c r="K35" s="379"/>
      <c r="L35" s="380">
        <f>F49+L49+R49+X49+AD49</f>
        <v>1550</v>
      </c>
      <c r="M35" s="380"/>
      <c r="N35" s="120"/>
      <c r="O35" s="175" t="s">
        <v>298</v>
      </c>
      <c r="P35" s="379">
        <f>E49+K49+Q49+W49</f>
        <v>0</v>
      </c>
      <c r="Q35" s="379"/>
      <c r="R35" s="380">
        <f>G49+M49+S49+Y49</f>
        <v>0</v>
      </c>
      <c r="S35" s="380"/>
      <c r="T35" s="120"/>
      <c r="U35" s="120"/>
      <c r="V35" s="120"/>
      <c r="W35" s="120"/>
      <c r="X35" s="209"/>
      <c r="Y35" s="209"/>
      <c r="Z35" s="216"/>
      <c r="AA35" s="217"/>
      <c r="AB35" s="218"/>
      <c r="AC35" s="126"/>
      <c r="AD35" s="126"/>
      <c r="AE35" s="126"/>
    </row>
    <row r="36" spans="2:32" ht="15" customHeight="1">
      <c r="B36" s="357" t="s">
        <v>299</v>
      </c>
      <c r="C36" s="358"/>
      <c r="D36" s="358"/>
      <c r="E36" s="358"/>
      <c r="F36" s="358"/>
      <c r="G36" s="359"/>
      <c r="H36" s="357" t="s">
        <v>300</v>
      </c>
      <c r="I36" s="358"/>
      <c r="J36" s="358"/>
      <c r="K36" s="358"/>
      <c r="L36" s="358"/>
      <c r="M36" s="359"/>
      <c r="N36" s="357" t="s">
        <v>301</v>
      </c>
      <c r="O36" s="358"/>
      <c r="P36" s="358"/>
      <c r="Q36" s="358"/>
      <c r="R36" s="358"/>
      <c r="S36" s="359"/>
      <c r="T36" s="357" t="s">
        <v>302</v>
      </c>
      <c r="U36" s="358"/>
      <c r="V36" s="358"/>
      <c r="W36" s="358"/>
      <c r="X36" s="358"/>
      <c r="Y36" s="359"/>
      <c r="Z36" s="357" t="s">
        <v>1036</v>
      </c>
      <c r="AA36" s="358"/>
      <c r="AB36" s="358"/>
      <c r="AC36" s="358"/>
      <c r="AD36" s="358"/>
      <c r="AE36" s="359"/>
      <c r="AF36" s="127"/>
    </row>
    <row r="37" spans="2:32" s="128" customFormat="1" ht="15" customHeight="1">
      <c r="B37" s="354"/>
      <c r="C37" s="337" t="s">
        <v>1016</v>
      </c>
      <c r="D37" s="337" t="s">
        <v>1015</v>
      </c>
      <c r="E37" s="338"/>
      <c r="F37" s="337" t="s">
        <v>987</v>
      </c>
      <c r="G37" s="365"/>
      <c r="H37" s="354"/>
      <c r="I37" s="337" t="s">
        <v>1016</v>
      </c>
      <c r="J37" s="337" t="s">
        <v>1015</v>
      </c>
      <c r="K37" s="338"/>
      <c r="L37" s="337" t="s">
        <v>987</v>
      </c>
      <c r="M37" s="365"/>
      <c r="N37" s="354"/>
      <c r="O37" s="337" t="s">
        <v>1016</v>
      </c>
      <c r="P37" s="337" t="s">
        <v>1015</v>
      </c>
      <c r="Q37" s="338"/>
      <c r="R37" s="337" t="s">
        <v>987</v>
      </c>
      <c r="S37" s="365"/>
      <c r="T37" s="354"/>
      <c r="U37" s="337" t="s">
        <v>1016</v>
      </c>
      <c r="V37" s="337" t="s">
        <v>1015</v>
      </c>
      <c r="W37" s="338"/>
      <c r="X37" s="337" t="s">
        <v>987</v>
      </c>
      <c r="Y37" s="365"/>
      <c r="Z37" s="382"/>
      <c r="AA37" s="383"/>
      <c r="AB37" s="383"/>
      <c r="AC37" s="383"/>
      <c r="AD37" s="383"/>
      <c r="AE37" s="384"/>
      <c r="AF37" s="177"/>
    </row>
    <row r="38" spans="1:32" s="128" customFormat="1" ht="13.5" customHeight="1">
      <c r="A38" s="130"/>
      <c r="B38" s="355"/>
      <c r="C38" s="352"/>
      <c r="D38" s="131" t="s">
        <v>297</v>
      </c>
      <c r="E38" s="132" t="s">
        <v>667</v>
      </c>
      <c r="F38" s="131" t="s">
        <v>297</v>
      </c>
      <c r="G38" s="132" t="s">
        <v>667</v>
      </c>
      <c r="H38" s="355"/>
      <c r="I38" s="352"/>
      <c r="J38" s="131" t="s">
        <v>297</v>
      </c>
      <c r="K38" s="132" t="s">
        <v>667</v>
      </c>
      <c r="L38" s="131" t="s">
        <v>297</v>
      </c>
      <c r="M38" s="132" t="s">
        <v>667</v>
      </c>
      <c r="N38" s="355"/>
      <c r="O38" s="352"/>
      <c r="P38" s="131" t="s">
        <v>297</v>
      </c>
      <c r="Q38" s="132" t="s">
        <v>667</v>
      </c>
      <c r="R38" s="131" t="s">
        <v>297</v>
      </c>
      <c r="S38" s="132" t="s">
        <v>667</v>
      </c>
      <c r="T38" s="355"/>
      <c r="U38" s="352"/>
      <c r="V38" s="131" t="s">
        <v>297</v>
      </c>
      <c r="W38" s="132" t="s">
        <v>667</v>
      </c>
      <c r="X38" s="131" t="s">
        <v>297</v>
      </c>
      <c r="Y38" s="132" t="s">
        <v>667</v>
      </c>
      <c r="Z38" s="331"/>
      <c r="AA38" s="332"/>
      <c r="AB38" s="332"/>
      <c r="AC38" s="332"/>
      <c r="AD38" s="332"/>
      <c r="AE38" s="333"/>
      <c r="AF38" s="177"/>
    </row>
    <row r="39" spans="2:32" s="133" customFormat="1" ht="15" customHeight="1">
      <c r="B39" s="134" t="s">
        <v>0</v>
      </c>
      <c r="C39" s="135" t="s">
        <v>1467</v>
      </c>
      <c r="D39" s="136" t="s">
        <v>1466</v>
      </c>
      <c r="E39" s="138"/>
      <c r="F39" s="136"/>
      <c r="G39" s="137"/>
      <c r="H39" s="134" t="s">
        <v>0</v>
      </c>
      <c r="I39" s="135" t="s">
        <v>715</v>
      </c>
      <c r="J39" s="136" t="s">
        <v>716</v>
      </c>
      <c r="K39" s="138"/>
      <c r="L39" s="136"/>
      <c r="M39" s="138"/>
      <c r="N39" s="134" t="s">
        <v>0</v>
      </c>
      <c r="O39" s="135" t="s">
        <v>970</v>
      </c>
      <c r="P39" s="136">
        <v>1100</v>
      </c>
      <c r="Q39" s="138"/>
      <c r="R39" s="139"/>
      <c r="S39" s="136"/>
      <c r="T39" s="134" t="s">
        <v>964</v>
      </c>
      <c r="U39" s="135" t="s">
        <v>380</v>
      </c>
      <c r="V39" s="136">
        <v>2700</v>
      </c>
      <c r="W39" s="138"/>
      <c r="X39" s="139"/>
      <c r="Y39" s="140"/>
      <c r="Z39" s="331"/>
      <c r="AA39" s="332"/>
      <c r="AB39" s="332"/>
      <c r="AC39" s="332"/>
      <c r="AD39" s="332"/>
      <c r="AE39" s="333"/>
      <c r="AF39" s="182"/>
    </row>
    <row r="40" spans="2:32" s="133" customFormat="1" ht="15" customHeight="1">
      <c r="B40" s="142" t="s">
        <v>306</v>
      </c>
      <c r="C40" s="143"/>
      <c r="D40" s="144"/>
      <c r="E40" s="146"/>
      <c r="F40" s="144"/>
      <c r="G40" s="145"/>
      <c r="H40" s="142" t="s">
        <v>306</v>
      </c>
      <c r="I40" s="143" t="s">
        <v>381</v>
      </c>
      <c r="J40" s="144">
        <v>3500</v>
      </c>
      <c r="K40" s="146"/>
      <c r="L40" s="144">
        <v>1550</v>
      </c>
      <c r="M40" s="146"/>
      <c r="N40" s="142" t="s">
        <v>306</v>
      </c>
      <c r="O40" s="143"/>
      <c r="P40" s="144"/>
      <c r="Q40" s="146"/>
      <c r="R40" s="147"/>
      <c r="S40" s="144"/>
      <c r="T40" s="142" t="s">
        <v>306</v>
      </c>
      <c r="U40" s="148" t="s">
        <v>381</v>
      </c>
      <c r="V40" s="144">
        <v>1900</v>
      </c>
      <c r="W40" s="146"/>
      <c r="X40" s="147"/>
      <c r="Y40" s="149"/>
      <c r="Z40" s="331"/>
      <c r="AA40" s="332"/>
      <c r="AB40" s="332"/>
      <c r="AC40" s="332"/>
      <c r="AD40" s="332"/>
      <c r="AE40" s="333"/>
      <c r="AF40" s="182"/>
    </row>
    <row r="41" spans="2:32" s="133" customFormat="1" ht="15" customHeight="1">
      <c r="B41" s="142" t="s">
        <v>307</v>
      </c>
      <c r="C41" s="143"/>
      <c r="D41" s="144"/>
      <c r="E41" s="146"/>
      <c r="F41" s="144"/>
      <c r="G41" s="145"/>
      <c r="H41" s="142" t="s">
        <v>307</v>
      </c>
      <c r="I41" s="143" t="s">
        <v>717</v>
      </c>
      <c r="J41" s="144" t="s">
        <v>718</v>
      </c>
      <c r="K41" s="146"/>
      <c r="L41" s="144"/>
      <c r="M41" s="146"/>
      <c r="N41" s="142" t="s">
        <v>307</v>
      </c>
      <c r="O41" s="143" t="s">
        <v>381</v>
      </c>
      <c r="P41" s="144">
        <v>1050</v>
      </c>
      <c r="Q41" s="146"/>
      <c r="R41" s="147"/>
      <c r="S41" s="144"/>
      <c r="T41" s="142" t="s">
        <v>307</v>
      </c>
      <c r="U41" s="143" t="s">
        <v>715</v>
      </c>
      <c r="V41" s="144" t="s">
        <v>720</v>
      </c>
      <c r="W41" s="146"/>
      <c r="X41" s="147"/>
      <c r="Y41" s="149"/>
      <c r="Z41" s="331"/>
      <c r="AA41" s="332"/>
      <c r="AB41" s="332"/>
      <c r="AC41" s="332"/>
      <c r="AD41" s="332"/>
      <c r="AE41" s="333"/>
      <c r="AF41" s="182"/>
    </row>
    <row r="42" spans="2:32" s="133" customFormat="1" ht="15" customHeight="1">
      <c r="B42" s="142" t="s">
        <v>308</v>
      </c>
      <c r="C42" s="143" t="s">
        <v>335</v>
      </c>
      <c r="D42" s="144" t="s">
        <v>335</v>
      </c>
      <c r="E42" s="146"/>
      <c r="F42" s="144"/>
      <c r="G42" s="145"/>
      <c r="H42" s="142" t="s">
        <v>308</v>
      </c>
      <c r="I42" s="148" t="s">
        <v>719</v>
      </c>
      <c r="J42" s="150" t="s">
        <v>969</v>
      </c>
      <c r="K42" s="146"/>
      <c r="L42" s="147"/>
      <c r="M42" s="146"/>
      <c r="N42" s="142" t="s">
        <v>308</v>
      </c>
      <c r="O42" s="143" t="s">
        <v>335</v>
      </c>
      <c r="P42" s="144" t="s">
        <v>335</v>
      </c>
      <c r="Q42" s="146"/>
      <c r="R42" s="147"/>
      <c r="S42" s="144"/>
      <c r="T42" s="142" t="s">
        <v>308</v>
      </c>
      <c r="U42" s="143"/>
      <c r="V42" s="144"/>
      <c r="W42" s="146"/>
      <c r="X42" s="144"/>
      <c r="Y42" s="149"/>
      <c r="Z42" s="331"/>
      <c r="AA42" s="332"/>
      <c r="AB42" s="332"/>
      <c r="AC42" s="332"/>
      <c r="AD42" s="332"/>
      <c r="AE42" s="333"/>
      <c r="AF42" s="182"/>
    </row>
    <row r="43" spans="2:32" s="133" customFormat="1" ht="15" customHeight="1">
      <c r="B43" s="142" t="s">
        <v>309</v>
      </c>
      <c r="C43" s="143" t="s">
        <v>335</v>
      </c>
      <c r="D43" s="144" t="s">
        <v>335</v>
      </c>
      <c r="E43" s="152"/>
      <c r="F43" s="147"/>
      <c r="G43" s="145"/>
      <c r="H43" s="142" t="s">
        <v>309</v>
      </c>
      <c r="I43" s="143"/>
      <c r="J43" s="144"/>
      <c r="K43" s="152"/>
      <c r="L43" s="147"/>
      <c r="M43" s="152"/>
      <c r="N43" s="142" t="s">
        <v>309</v>
      </c>
      <c r="O43" s="143" t="s">
        <v>335</v>
      </c>
      <c r="P43" s="144" t="s">
        <v>335</v>
      </c>
      <c r="Q43" s="152"/>
      <c r="R43" s="147"/>
      <c r="S43" s="151"/>
      <c r="T43" s="142" t="s">
        <v>309</v>
      </c>
      <c r="U43" s="143"/>
      <c r="V43" s="144"/>
      <c r="W43" s="152"/>
      <c r="X43" s="147"/>
      <c r="Y43" s="153"/>
      <c r="Z43" s="331"/>
      <c r="AA43" s="332"/>
      <c r="AB43" s="332"/>
      <c r="AC43" s="332"/>
      <c r="AD43" s="332"/>
      <c r="AE43" s="333"/>
      <c r="AF43" s="182"/>
    </row>
    <row r="44" spans="2:32" s="133" customFormat="1" ht="15" customHeight="1">
      <c r="B44" s="142" t="s">
        <v>312</v>
      </c>
      <c r="C44" s="143" t="s">
        <v>335</v>
      </c>
      <c r="D44" s="144" t="s">
        <v>335</v>
      </c>
      <c r="E44" s="146"/>
      <c r="F44" s="147"/>
      <c r="G44" s="145"/>
      <c r="H44" s="142" t="s">
        <v>312</v>
      </c>
      <c r="I44" s="143"/>
      <c r="J44" s="144"/>
      <c r="K44" s="146"/>
      <c r="L44" s="147"/>
      <c r="M44" s="146"/>
      <c r="N44" s="142" t="s">
        <v>312</v>
      </c>
      <c r="O44" s="143" t="s">
        <v>335</v>
      </c>
      <c r="P44" s="144" t="s">
        <v>335</v>
      </c>
      <c r="Q44" s="146"/>
      <c r="R44" s="147"/>
      <c r="S44" s="144"/>
      <c r="T44" s="142" t="s">
        <v>312</v>
      </c>
      <c r="U44" s="143"/>
      <c r="V44" s="144"/>
      <c r="W44" s="146"/>
      <c r="X44" s="147"/>
      <c r="Y44" s="149"/>
      <c r="Z44" s="331"/>
      <c r="AA44" s="332"/>
      <c r="AB44" s="332"/>
      <c r="AC44" s="332"/>
      <c r="AD44" s="332"/>
      <c r="AE44" s="333"/>
      <c r="AF44" s="182"/>
    </row>
    <row r="45" spans="2:32" s="133" customFormat="1" ht="15" customHeight="1">
      <c r="B45" s="142" t="s">
        <v>313</v>
      </c>
      <c r="C45" s="143" t="s">
        <v>335</v>
      </c>
      <c r="D45" s="144" t="s">
        <v>335</v>
      </c>
      <c r="E45" s="146"/>
      <c r="F45" s="147"/>
      <c r="G45" s="154"/>
      <c r="H45" s="142" t="s">
        <v>313</v>
      </c>
      <c r="I45" s="143"/>
      <c r="J45" s="144"/>
      <c r="K45" s="146"/>
      <c r="L45" s="147"/>
      <c r="M45" s="146"/>
      <c r="N45" s="142" t="s">
        <v>313</v>
      </c>
      <c r="O45" s="143" t="s">
        <v>335</v>
      </c>
      <c r="P45" s="144" t="s">
        <v>335</v>
      </c>
      <c r="Q45" s="146"/>
      <c r="R45" s="147"/>
      <c r="S45" s="144"/>
      <c r="T45" s="142" t="s">
        <v>313</v>
      </c>
      <c r="U45" s="143"/>
      <c r="V45" s="144"/>
      <c r="W45" s="146"/>
      <c r="X45" s="147"/>
      <c r="Y45" s="149"/>
      <c r="Z45" s="331"/>
      <c r="AA45" s="332"/>
      <c r="AB45" s="332"/>
      <c r="AC45" s="332"/>
      <c r="AD45" s="332"/>
      <c r="AE45" s="333"/>
      <c r="AF45" s="182"/>
    </row>
    <row r="46" spans="2:32" s="133" customFormat="1" ht="15" customHeight="1">
      <c r="B46" s="155" t="s">
        <v>652</v>
      </c>
      <c r="C46" s="156"/>
      <c r="D46" s="157"/>
      <c r="E46" s="160"/>
      <c r="F46" s="158"/>
      <c r="G46" s="159"/>
      <c r="H46" s="155" t="s">
        <v>652</v>
      </c>
      <c r="I46" s="156"/>
      <c r="J46" s="157"/>
      <c r="K46" s="160"/>
      <c r="L46" s="158"/>
      <c r="M46" s="160"/>
      <c r="N46" s="155" t="s">
        <v>652</v>
      </c>
      <c r="O46" s="156"/>
      <c r="P46" s="157"/>
      <c r="Q46" s="160"/>
      <c r="R46" s="158"/>
      <c r="S46" s="157"/>
      <c r="T46" s="155" t="s">
        <v>968</v>
      </c>
      <c r="U46" s="156"/>
      <c r="V46" s="157"/>
      <c r="W46" s="160"/>
      <c r="X46" s="158"/>
      <c r="Y46" s="161"/>
      <c r="Z46" s="331"/>
      <c r="AA46" s="332"/>
      <c r="AB46" s="332"/>
      <c r="AC46" s="332"/>
      <c r="AD46" s="332"/>
      <c r="AE46" s="333"/>
      <c r="AF46" s="182"/>
    </row>
    <row r="47" spans="2:32" s="133" customFormat="1" ht="15" customHeight="1">
      <c r="B47" s="155" t="s">
        <v>653</v>
      </c>
      <c r="C47" s="156"/>
      <c r="D47" s="157"/>
      <c r="E47" s="160"/>
      <c r="F47" s="158"/>
      <c r="G47" s="159"/>
      <c r="H47" s="155" t="s">
        <v>653</v>
      </c>
      <c r="I47" s="156"/>
      <c r="J47" s="157"/>
      <c r="K47" s="160"/>
      <c r="L47" s="158"/>
      <c r="M47" s="160"/>
      <c r="N47" s="155" t="s">
        <v>965</v>
      </c>
      <c r="O47" s="156"/>
      <c r="P47" s="157"/>
      <c r="Q47" s="160"/>
      <c r="R47" s="158"/>
      <c r="S47" s="157"/>
      <c r="T47" s="155" t="s">
        <v>965</v>
      </c>
      <c r="U47" s="156"/>
      <c r="V47" s="157"/>
      <c r="W47" s="160"/>
      <c r="X47" s="158"/>
      <c r="Y47" s="161"/>
      <c r="Z47" s="331"/>
      <c r="AA47" s="332"/>
      <c r="AB47" s="332"/>
      <c r="AC47" s="332"/>
      <c r="AD47" s="332"/>
      <c r="AE47" s="333"/>
      <c r="AF47" s="182"/>
    </row>
    <row r="48" spans="2:32" s="133" customFormat="1" ht="15" customHeight="1">
      <c r="B48" s="162" t="s">
        <v>256</v>
      </c>
      <c r="C48" s="163"/>
      <c r="D48" s="164"/>
      <c r="E48" s="167"/>
      <c r="F48" s="165"/>
      <c r="G48" s="166"/>
      <c r="H48" s="162" t="s">
        <v>256</v>
      </c>
      <c r="I48" s="163"/>
      <c r="J48" s="164"/>
      <c r="K48" s="167"/>
      <c r="L48" s="165"/>
      <c r="M48" s="167"/>
      <c r="N48" s="162" t="s">
        <v>966</v>
      </c>
      <c r="O48" s="163"/>
      <c r="P48" s="164"/>
      <c r="Q48" s="167"/>
      <c r="R48" s="165"/>
      <c r="S48" s="164"/>
      <c r="T48" s="162" t="s">
        <v>966</v>
      </c>
      <c r="U48" s="163"/>
      <c r="V48" s="164"/>
      <c r="W48" s="167"/>
      <c r="X48" s="165"/>
      <c r="Y48" s="168"/>
      <c r="Z48" s="331"/>
      <c r="AA48" s="332"/>
      <c r="AB48" s="332"/>
      <c r="AC48" s="332"/>
      <c r="AD48" s="332"/>
      <c r="AE48" s="333"/>
      <c r="AF48" s="182"/>
    </row>
    <row r="49" spans="1:32" s="133" customFormat="1" ht="13.5" customHeight="1">
      <c r="A49" s="169"/>
      <c r="B49" s="170"/>
      <c r="C49" s="171" t="s">
        <v>986</v>
      </c>
      <c r="D49" s="172">
        <f>SUM(D39:D48)</f>
        <v>0</v>
      </c>
      <c r="E49" s="172">
        <f>SUM(E39:E48)</f>
        <v>0</v>
      </c>
      <c r="F49" s="172">
        <f>SUM(F39:F48)</f>
        <v>0</v>
      </c>
      <c r="G49" s="173">
        <f>SUM(G39:G48)</f>
        <v>0</v>
      </c>
      <c r="H49" s="170"/>
      <c r="I49" s="171" t="s">
        <v>986</v>
      </c>
      <c r="J49" s="172">
        <f>SUM(J39:J48)</f>
        <v>3500</v>
      </c>
      <c r="K49" s="172">
        <f>SUM(K39:K48)</f>
        <v>0</v>
      </c>
      <c r="L49" s="172">
        <f>SUM(L39:L48)</f>
        <v>1550</v>
      </c>
      <c r="M49" s="172">
        <f>SUM(M39:M48)</f>
        <v>0</v>
      </c>
      <c r="N49" s="170"/>
      <c r="O49" s="171" t="s">
        <v>986</v>
      </c>
      <c r="P49" s="172">
        <f>SUM(P39:P48)</f>
        <v>2150</v>
      </c>
      <c r="Q49" s="172">
        <f>SUM(Q39:Q48)</f>
        <v>0</v>
      </c>
      <c r="R49" s="172">
        <f>SUM(R39:R48)</f>
        <v>0</v>
      </c>
      <c r="S49" s="172">
        <f>SUM(S39:S48)</f>
        <v>0</v>
      </c>
      <c r="T49" s="170"/>
      <c r="U49" s="171" t="s">
        <v>986</v>
      </c>
      <c r="V49" s="172">
        <f>SUM(V39:V48)</f>
        <v>4600</v>
      </c>
      <c r="W49" s="172">
        <f>SUM(W39:W48)</f>
        <v>0</v>
      </c>
      <c r="X49" s="172">
        <f>SUM(X39:X48)</f>
        <v>0</v>
      </c>
      <c r="Y49" s="174">
        <f>SUM(Y39:Y48)</f>
        <v>0</v>
      </c>
      <c r="Z49" s="334"/>
      <c r="AA49" s="335"/>
      <c r="AB49" s="335"/>
      <c r="AC49" s="335"/>
      <c r="AD49" s="335"/>
      <c r="AE49" s="336"/>
      <c r="AF49" s="182"/>
    </row>
    <row r="50" spans="2:31" s="193" customFormat="1" ht="13.5" customHeight="1">
      <c r="B50" s="194" t="s">
        <v>242</v>
      </c>
      <c r="AA50" s="236"/>
      <c r="AB50" s="236"/>
      <c r="AC50" s="236"/>
      <c r="AD50" s="23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40">
    <mergeCell ref="Z41:AE41"/>
    <mergeCell ref="Z42:AE42"/>
    <mergeCell ref="T37:T38"/>
    <mergeCell ref="U37:U38"/>
    <mergeCell ref="V37:W37"/>
    <mergeCell ref="X37:Y37"/>
    <mergeCell ref="J37:K37"/>
    <mergeCell ref="L37:M37"/>
    <mergeCell ref="C37:C38"/>
    <mergeCell ref="D37:E37"/>
    <mergeCell ref="F37:G37"/>
    <mergeCell ref="H37:H38"/>
    <mergeCell ref="I37:I38"/>
    <mergeCell ref="B35:D35"/>
    <mergeCell ref="B36:G36"/>
    <mergeCell ref="H36:M36"/>
    <mergeCell ref="N36:S36"/>
    <mergeCell ref="T36:Y36"/>
    <mergeCell ref="Z36:AE36"/>
    <mergeCell ref="N37:N38"/>
    <mergeCell ref="O37:O38"/>
    <mergeCell ref="P37:Q37"/>
    <mergeCell ref="R37:S37"/>
    <mergeCell ref="B37:B38"/>
    <mergeCell ref="T22:T23"/>
    <mergeCell ref="N22:N23"/>
    <mergeCell ref="O22:O23"/>
    <mergeCell ref="P22:Q22"/>
    <mergeCell ref="R22:S22"/>
    <mergeCell ref="U22:U23"/>
    <mergeCell ref="V22:W22"/>
    <mergeCell ref="X22:Y22"/>
    <mergeCell ref="H35:I35"/>
    <mergeCell ref="J35:K35"/>
    <mergeCell ref="L35:M35"/>
    <mergeCell ref="P35:Q35"/>
    <mergeCell ref="J22:K22"/>
    <mergeCell ref="R35:S35"/>
    <mergeCell ref="L22:M22"/>
    <mergeCell ref="B22:B23"/>
    <mergeCell ref="C22:C23"/>
    <mergeCell ref="D22:E22"/>
    <mergeCell ref="F22:G22"/>
    <mergeCell ref="H22:H23"/>
    <mergeCell ref="Z17:AE17"/>
    <mergeCell ref="Z18:AE18"/>
    <mergeCell ref="I22:I23"/>
    <mergeCell ref="R20:S20"/>
    <mergeCell ref="B21:G21"/>
    <mergeCell ref="H21:M21"/>
    <mergeCell ref="N21:S21"/>
    <mergeCell ref="T21:Y21"/>
    <mergeCell ref="B20:D20"/>
    <mergeCell ref="H20:I20"/>
    <mergeCell ref="T7:T8"/>
    <mergeCell ref="U7:U8"/>
    <mergeCell ref="V7:W7"/>
    <mergeCell ref="X7:Y7"/>
    <mergeCell ref="Z15:AE15"/>
    <mergeCell ref="Z16:AE16"/>
    <mergeCell ref="P20:Q20"/>
    <mergeCell ref="J7:K7"/>
    <mergeCell ref="L7:M7"/>
    <mergeCell ref="N7:N8"/>
    <mergeCell ref="O7:O8"/>
    <mergeCell ref="P7:Q7"/>
    <mergeCell ref="J20:K20"/>
    <mergeCell ref="L20:M20"/>
    <mergeCell ref="H5:I5"/>
    <mergeCell ref="J5:K5"/>
    <mergeCell ref="R7:S7"/>
    <mergeCell ref="B7:B8"/>
    <mergeCell ref="C7:C8"/>
    <mergeCell ref="D7:E7"/>
    <mergeCell ref="F7:G7"/>
    <mergeCell ref="H7:H8"/>
    <mergeCell ref="I7:I8"/>
    <mergeCell ref="AD3:AE3"/>
    <mergeCell ref="AD4:AE4"/>
    <mergeCell ref="U5:V5"/>
    <mergeCell ref="W5:Z5"/>
    <mergeCell ref="B6:G6"/>
    <mergeCell ref="H6:M6"/>
    <mergeCell ref="N6:S6"/>
    <mergeCell ref="T6:Y6"/>
    <mergeCell ref="Z6:AE6"/>
    <mergeCell ref="B5:D5"/>
    <mergeCell ref="X4:Z4"/>
    <mergeCell ref="AA4:AC4"/>
    <mergeCell ref="L5:M5"/>
    <mergeCell ref="P5:Q5"/>
    <mergeCell ref="R5:S5"/>
    <mergeCell ref="X3:Z3"/>
    <mergeCell ref="AA3:AC3"/>
    <mergeCell ref="A1:C1"/>
    <mergeCell ref="B3:D4"/>
    <mergeCell ref="E3:F3"/>
    <mergeCell ref="G3:I3"/>
    <mergeCell ref="J3:S3"/>
    <mergeCell ref="T3:V3"/>
    <mergeCell ref="E4:F4"/>
    <mergeCell ref="G4:I4"/>
    <mergeCell ref="J4:S4"/>
    <mergeCell ref="T4:W4"/>
    <mergeCell ref="AD51:AE51"/>
    <mergeCell ref="AC55:AD55"/>
    <mergeCell ref="Z7:AE7"/>
    <mergeCell ref="Z8:AE8"/>
    <mergeCell ref="Z9:AE9"/>
    <mergeCell ref="Z10:AE10"/>
    <mergeCell ref="Z11:AE11"/>
    <mergeCell ref="Z12:AE12"/>
    <mergeCell ref="Z13:AE13"/>
    <mergeCell ref="Z14:AE14"/>
    <mergeCell ref="Z19:AE19"/>
    <mergeCell ref="Z22:AE22"/>
    <mergeCell ref="Z23:AE23"/>
    <mergeCell ref="Z24:AE24"/>
    <mergeCell ref="Z25:AE25"/>
    <mergeCell ref="Z26:AE26"/>
    <mergeCell ref="Z21:AE21"/>
    <mergeCell ref="Z27:AE27"/>
    <mergeCell ref="Z28:AE28"/>
    <mergeCell ref="Z29:AE29"/>
    <mergeCell ref="Z30:AE30"/>
    <mergeCell ref="Z31:AE31"/>
    <mergeCell ref="Z32:AE32"/>
    <mergeCell ref="Z33:AE33"/>
    <mergeCell ref="Z34:AE34"/>
    <mergeCell ref="Z37:AE37"/>
    <mergeCell ref="Z38:AE38"/>
    <mergeCell ref="Z39:AE39"/>
    <mergeCell ref="Z40:AE40"/>
    <mergeCell ref="Z49:AE49"/>
    <mergeCell ref="Z43:AE43"/>
    <mergeCell ref="Z44:AE44"/>
    <mergeCell ref="Z45:AE45"/>
    <mergeCell ref="Z46:AE46"/>
    <mergeCell ref="Z47:AE47"/>
    <mergeCell ref="Z48:AE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9.xml><?xml version="1.0" encoding="utf-8"?>
<worksheet xmlns="http://schemas.openxmlformats.org/spreadsheetml/2006/main" xmlns:r="http://schemas.openxmlformats.org/officeDocument/2006/relationships">
  <sheetPr codeName="Sheet30">
    <tabColor theme="6" tint="0.5999900102615356"/>
  </sheetPr>
  <dimension ref="A1:AF55"/>
  <sheetViews>
    <sheetView showGridLines="0" showZeros="0" workbookViewId="0" topLeftCell="A1">
      <selection activeCell="AD53" sqref="AD53"/>
    </sheetView>
  </sheetViews>
  <sheetFormatPr defaultColWidth="9.00390625" defaultRowHeight="13.5"/>
  <cols>
    <col min="1" max="1" width="3.125" style="118" customWidth="1"/>
    <col min="2" max="2" width="2.625" style="110" customWidth="1"/>
    <col min="3" max="3" width="10.00390625" style="110" customWidth="1"/>
    <col min="4" max="7" width="5.625" style="110" customWidth="1"/>
    <col min="8" max="8" width="2.625" style="110" customWidth="1"/>
    <col min="9" max="9" width="10.00390625" style="110" customWidth="1"/>
    <col min="10" max="13" width="5.625" style="110" customWidth="1"/>
    <col min="14" max="14" width="2.625" style="110" customWidth="1"/>
    <col min="15" max="15" width="10.00390625" style="110" customWidth="1"/>
    <col min="16" max="19" width="5.625" style="110" customWidth="1"/>
    <col min="20" max="20" width="2.625" style="110" customWidth="1"/>
    <col min="21" max="21" width="10.00390625" style="110" customWidth="1"/>
    <col min="22" max="25" width="5.625" style="110" customWidth="1"/>
    <col min="26" max="26" width="2.625" style="110" customWidth="1"/>
    <col min="27" max="27" width="10.00390625" style="110" customWidth="1"/>
    <col min="28" max="31" width="5.625" style="110" customWidth="1"/>
    <col min="32" max="32" width="1.625" style="110" customWidth="1"/>
    <col min="33" max="16384" width="9.00390625" style="110" customWidth="1"/>
  </cols>
  <sheetData>
    <row r="1" spans="1:24" ht="18" customHeight="1">
      <c r="A1" s="367" t="s">
        <v>403</v>
      </c>
      <c r="B1" s="367"/>
      <c r="C1" s="367"/>
      <c r="S1" s="111" t="s">
        <v>142</v>
      </c>
      <c r="U1" s="273"/>
      <c r="V1" s="112"/>
      <c r="X1" s="258">
        <v>100</v>
      </c>
    </row>
    <row r="2" spans="1:32" ht="9" customHeight="1">
      <c r="A2" s="113"/>
      <c r="B2" s="114"/>
      <c r="C2" s="114"/>
      <c r="D2" s="114"/>
      <c r="E2" s="114"/>
      <c r="F2" s="114"/>
      <c r="G2" s="114"/>
      <c r="H2" s="114"/>
      <c r="I2" s="114"/>
      <c r="J2" s="114"/>
      <c r="K2" s="114"/>
      <c r="L2" s="114"/>
      <c r="M2" s="114"/>
      <c r="N2" s="114"/>
      <c r="O2" s="114"/>
      <c r="P2" s="114"/>
      <c r="Q2" s="114"/>
      <c r="R2" s="114"/>
      <c r="S2" s="114"/>
      <c r="T2" s="114"/>
      <c r="U2" s="115"/>
      <c r="V2" s="115"/>
      <c r="W2" s="115"/>
      <c r="X2" s="115"/>
      <c r="Y2" s="115"/>
      <c r="Z2" s="114"/>
      <c r="AA2" s="114"/>
      <c r="AB2" s="114"/>
      <c r="AC2" s="114"/>
      <c r="AD2" s="116" t="s">
        <v>21</v>
      </c>
      <c r="AE2" s="117">
        <v>6</v>
      </c>
      <c r="AF2" s="117"/>
    </row>
    <row r="3" spans="2:32" ht="13.5" customHeight="1">
      <c r="B3" s="344" t="s">
        <v>1017</v>
      </c>
      <c r="C3" s="345"/>
      <c r="D3" s="346"/>
      <c r="E3" s="339" t="s">
        <v>657</v>
      </c>
      <c r="F3" s="340"/>
      <c r="G3" s="339" t="s">
        <v>658</v>
      </c>
      <c r="H3" s="350"/>
      <c r="I3" s="340"/>
      <c r="J3" s="339" t="s">
        <v>989</v>
      </c>
      <c r="K3" s="350"/>
      <c r="L3" s="350"/>
      <c r="M3" s="350"/>
      <c r="N3" s="350"/>
      <c r="O3" s="350"/>
      <c r="P3" s="350"/>
      <c r="Q3" s="350"/>
      <c r="R3" s="350"/>
      <c r="S3" s="340"/>
      <c r="T3" s="339" t="s">
        <v>293</v>
      </c>
      <c r="U3" s="350"/>
      <c r="V3" s="350"/>
      <c r="W3" s="119"/>
      <c r="X3" s="362" t="s">
        <v>317</v>
      </c>
      <c r="Y3" s="363"/>
      <c r="Z3" s="364"/>
      <c r="AA3" s="339" t="s">
        <v>304</v>
      </c>
      <c r="AB3" s="350"/>
      <c r="AC3" s="340"/>
      <c r="AD3" s="339" t="s">
        <v>659</v>
      </c>
      <c r="AE3" s="340"/>
      <c r="AF3" s="120"/>
    </row>
    <row r="4" spans="2:32" s="121" customFormat="1" ht="24.75" customHeight="1">
      <c r="B4" s="347"/>
      <c r="C4" s="348"/>
      <c r="D4" s="349"/>
      <c r="E4" s="347"/>
      <c r="F4" s="349"/>
      <c r="G4" s="347"/>
      <c r="H4" s="348"/>
      <c r="I4" s="349"/>
      <c r="J4" s="341" t="str">
        <f>'共通項目'!B3&amp;"　"&amp;'共通項目'!B5</f>
        <v>　</v>
      </c>
      <c r="K4" s="342"/>
      <c r="L4" s="342"/>
      <c r="M4" s="342"/>
      <c r="N4" s="342"/>
      <c r="O4" s="342"/>
      <c r="P4" s="342"/>
      <c r="Q4" s="342"/>
      <c r="R4" s="342"/>
      <c r="S4" s="343"/>
      <c r="T4" s="376">
        <f>'共通項目'!H3</f>
        <v>0</v>
      </c>
      <c r="U4" s="377"/>
      <c r="V4" s="377"/>
      <c r="W4" s="378"/>
      <c r="X4" s="347">
        <f>'共通項目'!L3</f>
        <v>0</v>
      </c>
      <c r="Y4" s="348"/>
      <c r="Z4" s="349"/>
      <c r="AA4" s="347">
        <f>'共通項目'!H5</f>
        <v>0</v>
      </c>
      <c r="AB4" s="348"/>
      <c r="AC4" s="349"/>
      <c r="AD4" s="360">
        <f>'共通項目'!M3</f>
        <v>0</v>
      </c>
      <c r="AE4" s="361"/>
      <c r="AF4" s="122"/>
    </row>
    <row r="5" spans="2:31" ht="18" customHeight="1">
      <c r="B5" s="370" t="s">
        <v>382</v>
      </c>
      <c r="C5" s="370"/>
      <c r="D5" s="370"/>
      <c r="E5" s="116"/>
      <c r="F5" s="116"/>
      <c r="G5" s="116"/>
      <c r="H5" s="374" t="s">
        <v>297</v>
      </c>
      <c r="I5" s="374"/>
      <c r="J5" s="366">
        <f>D19+P19+J19+V19</f>
        <v>27750</v>
      </c>
      <c r="K5" s="366"/>
      <c r="L5" s="375">
        <f>F19+L19+R19+X19</f>
        <v>1500</v>
      </c>
      <c r="M5" s="375"/>
      <c r="N5" s="123"/>
      <c r="O5" s="116" t="s">
        <v>298</v>
      </c>
      <c r="P5" s="366">
        <f>E19+K19+Q19+W19</f>
        <v>0</v>
      </c>
      <c r="Q5" s="366"/>
      <c r="R5" s="375">
        <f>G19+M19+S19+Y19</f>
        <v>0</v>
      </c>
      <c r="S5" s="375"/>
      <c r="T5" s="123"/>
      <c r="U5" s="374" t="s">
        <v>369</v>
      </c>
      <c r="V5" s="374"/>
      <c r="W5" s="356">
        <f>P5+P20+P35+R5+R20+R35</f>
        <v>0</v>
      </c>
      <c r="X5" s="356"/>
      <c r="Y5" s="356"/>
      <c r="Z5" s="356"/>
      <c r="AA5" s="124" t="s">
        <v>296</v>
      </c>
      <c r="AB5" s="125"/>
      <c r="AC5" s="126"/>
      <c r="AD5" s="126"/>
      <c r="AE5" s="126"/>
    </row>
    <row r="6" spans="1:32" ht="15" customHeight="1">
      <c r="A6" s="110"/>
      <c r="B6" s="371" t="s">
        <v>299</v>
      </c>
      <c r="C6" s="372"/>
      <c r="D6" s="372"/>
      <c r="E6" s="372"/>
      <c r="F6" s="372"/>
      <c r="G6" s="373"/>
      <c r="H6" s="371" t="s">
        <v>300</v>
      </c>
      <c r="I6" s="372"/>
      <c r="J6" s="372"/>
      <c r="K6" s="372"/>
      <c r="L6" s="372"/>
      <c r="M6" s="373"/>
      <c r="N6" s="371" t="s">
        <v>301</v>
      </c>
      <c r="O6" s="372"/>
      <c r="P6" s="372"/>
      <c r="Q6" s="372"/>
      <c r="R6" s="372"/>
      <c r="S6" s="373"/>
      <c r="T6" s="371" t="s">
        <v>302</v>
      </c>
      <c r="U6" s="372"/>
      <c r="V6" s="372"/>
      <c r="W6" s="372"/>
      <c r="X6" s="372"/>
      <c r="Y6" s="373"/>
      <c r="Z6" s="357" t="s">
        <v>1036</v>
      </c>
      <c r="AA6" s="358"/>
      <c r="AB6" s="358"/>
      <c r="AC6" s="358"/>
      <c r="AD6" s="358"/>
      <c r="AE6" s="359"/>
      <c r="AF6" s="127"/>
    </row>
    <row r="7" spans="2:32" s="128" customFormat="1" ht="15" customHeight="1">
      <c r="B7" s="354"/>
      <c r="C7" s="337" t="s">
        <v>1016</v>
      </c>
      <c r="D7" s="337" t="s">
        <v>1015</v>
      </c>
      <c r="E7" s="338"/>
      <c r="F7" s="337" t="s">
        <v>987</v>
      </c>
      <c r="G7" s="365"/>
      <c r="H7" s="354"/>
      <c r="I7" s="337" t="s">
        <v>1016</v>
      </c>
      <c r="J7" s="337" t="s">
        <v>1015</v>
      </c>
      <c r="K7" s="338"/>
      <c r="L7" s="337" t="s">
        <v>987</v>
      </c>
      <c r="M7" s="365"/>
      <c r="N7" s="354"/>
      <c r="O7" s="337" t="s">
        <v>1016</v>
      </c>
      <c r="P7" s="337" t="s">
        <v>1015</v>
      </c>
      <c r="Q7" s="338"/>
      <c r="R7" s="337" t="s">
        <v>987</v>
      </c>
      <c r="S7" s="365"/>
      <c r="T7" s="354"/>
      <c r="U7" s="337" t="s">
        <v>1016</v>
      </c>
      <c r="V7" s="337" t="s">
        <v>1015</v>
      </c>
      <c r="W7" s="338"/>
      <c r="X7" s="337" t="s">
        <v>987</v>
      </c>
      <c r="Y7" s="365"/>
      <c r="Z7" s="382"/>
      <c r="AA7" s="383"/>
      <c r="AB7" s="383"/>
      <c r="AC7" s="383"/>
      <c r="AD7" s="383"/>
      <c r="AE7" s="384"/>
      <c r="AF7" s="129"/>
    </row>
    <row r="8" spans="1:32" s="128" customFormat="1" ht="13.5" customHeight="1">
      <c r="A8" s="130"/>
      <c r="B8" s="355"/>
      <c r="C8" s="352"/>
      <c r="D8" s="131" t="s">
        <v>297</v>
      </c>
      <c r="E8" s="132" t="s">
        <v>667</v>
      </c>
      <c r="F8" s="131" t="s">
        <v>297</v>
      </c>
      <c r="G8" s="132" t="s">
        <v>667</v>
      </c>
      <c r="H8" s="355"/>
      <c r="I8" s="352"/>
      <c r="J8" s="131" t="s">
        <v>297</v>
      </c>
      <c r="K8" s="132" t="s">
        <v>667</v>
      </c>
      <c r="L8" s="131" t="s">
        <v>297</v>
      </c>
      <c r="M8" s="132" t="s">
        <v>667</v>
      </c>
      <c r="N8" s="355"/>
      <c r="O8" s="352"/>
      <c r="P8" s="131" t="s">
        <v>297</v>
      </c>
      <c r="Q8" s="132" t="s">
        <v>667</v>
      </c>
      <c r="R8" s="131" t="s">
        <v>297</v>
      </c>
      <c r="S8" s="132" t="s">
        <v>667</v>
      </c>
      <c r="T8" s="355"/>
      <c r="U8" s="352"/>
      <c r="V8" s="131" t="s">
        <v>297</v>
      </c>
      <c r="W8" s="132" t="s">
        <v>667</v>
      </c>
      <c r="X8" s="131" t="s">
        <v>297</v>
      </c>
      <c r="Y8" s="132" t="s">
        <v>667</v>
      </c>
      <c r="Z8" s="331"/>
      <c r="AA8" s="332"/>
      <c r="AB8" s="332"/>
      <c r="AC8" s="332"/>
      <c r="AD8" s="332"/>
      <c r="AE8" s="333"/>
      <c r="AF8" s="129"/>
    </row>
    <row r="9" spans="2:32" s="133" customFormat="1" ht="15" customHeight="1">
      <c r="B9" s="134" t="s">
        <v>0</v>
      </c>
      <c r="C9" s="135"/>
      <c r="D9" s="136"/>
      <c r="E9" s="138"/>
      <c r="F9" s="136"/>
      <c r="G9" s="201"/>
      <c r="H9" s="134" t="s">
        <v>0</v>
      </c>
      <c r="I9" s="135" t="s">
        <v>217</v>
      </c>
      <c r="J9" s="136">
        <v>2900</v>
      </c>
      <c r="K9" s="138"/>
      <c r="L9" s="136">
        <v>400</v>
      </c>
      <c r="M9" s="138"/>
      <c r="N9" s="134" t="s">
        <v>0</v>
      </c>
      <c r="O9" s="135" t="s">
        <v>383</v>
      </c>
      <c r="P9" s="136">
        <v>2750</v>
      </c>
      <c r="Q9" s="138"/>
      <c r="R9" s="139"/>
      <c r="S9" s="136"/>
      <c r="T9" s="134" t="s">
        <v>0</v>
      </c>
      <c r="U9" s="135" t="s">
        <v>1073</v>
      </c>
      <c r="V9" s="136">
        <v>3050</v>
      </c>
      <c r="W9" s="138"/>
      <c r="X9" s="139"/>
      <c r="Y9" s="140"/>
      <c r="Z9" s="331"/>
      <c r="AA9" s="332"/>
      <c r="AB9" s="332"/>
      <c r="AC9" s="332"/>
      <c r="AD9" s="332"/>
      <c r="AE9" s="333"/>
      <c r="AF9" s="141"/>
    </row>
    <row r="10" spans="2:32" s="133" customFormat="1" ht="15" customHeight="1">
      <c r="B10" s="142" t="s">
        <v>306</v>
      </c>
      <c r="C10" s="143" t="s">
        <v>384</v>
      </c>
      <c r="D10" s="144">
        <v>700</v>
      </c>
      <c r="E10" s="146"/>
      <c r="F10" s="144">
        <v>150</v>
      </c>
      <c r="G10" s="202"/>
      <c r="H10" s="142" t="s">
        <v>306</v>
      </c>
      <c r="I10" s="143" t="s">
        <v>721</v>
      </c>
      <c r="J10" s="144">
        <v>2700</v>
      </c>
      <c r="K10" s="146"/>
      <c r="L10" s="144">
        <v>550</v>
      </c>
      <c r="M10" s="146"/>
      <c r="N10" s="142" t="s">
        <v>306</v>
      </c>
      <c r="O10" s="143"/>
      <c r="P10" s="144"/>
      <c r="Q10" s="146"/>
      <c r="R10" s="147"/>
      <c r="S10" s="144"/>
      <c r="T10" s="142" t="s">
        <v>306</v>
      </c>
      <c r="U10" s="148"/>
      <c r="V10" s="144"/>
      <c r="W10" s="146"/>
      <c r="X10" s="147"/>
      <c r="Y10" s="149"/>
      <c r="Z10" s="331"/>
      <c r="AA10" s="332"/>
      <c r="AB10" s="332"/>
      <c r="AC10" s="332"/>
      <c r="AD10" s="332"/>
      <c r="AE10" s="333"/>
      <c r="AF10" s="141"/>
    </row>
    <row r="11" spans="2:32" s="133" customFormat="1" ht="15" customHeight="1">
      <c r="B11" s="142" t="s">
        <v>307</v>
      </c>
      <c r="C11" s="143"/>
      <c r="D11" s="144"/>
      <c r="E11" s="146"/>
      <c r="F11" s="144"/>
      <c r="G11" s="202"/>
      <c r="H11" s="142" t="s">
        <v>307</v>
      </c>
      <c r="I11" s="143"/>
      <c r="J11" s="144"/>
      <c r="K11" s="146"/>
      <c r="L11" s="144"/>
      <c r="M11" s="146"/>
      <c r="N11" s="142" t="s">
        <v>307</v>
      </c>
      <c r="O11" s="143"/>
      <c r="P11" s="144"/>
      <c r="Q11" s="146"/>
      <c r="R11" s="147"/>
      <c r="S11" s="144"/>
      <c r="T11" s="142" t="s">
        <v>307</v>
      </c>
      <c r="U11" s="143" t="s">
        <v>724</v>
      </c>
      <c r="V11" s="144" t="s">
        <v>725</v>
      </c>
      <c r="W11" s="146"/>
      <c r="X11" s="147"/>
      <c r="Y11" s="149"/>
      <c r="Z11" s="331"/>
      <c r="AA11" s="332"/>
      <c r="AB11" s="332"/>
      <c r="AC11" s="332"/>
      <c r="AD11" s="332"/>
      <c r="AE11" s="333"/>
      <c r="AF11" s="141"/>
    </row>
    <row r="12" spans="2:32" s="133" customFormat="1" ht="15" customHeight="1">
      <c r="B12" s="142" t="s">
        <v>308</v>
      </c>
      <c r="C12" s="143"/>
      <c r="D12" s="144"/>
      <c r="E12" s="146"/>
      <c r="F12" s="144"/>
      <c r="G12" s="202"/>
      <c r="H12" s="142" t="s">
        <v>308</v>
      </c>
      <c r="I12" s="148"/>
      <c r="J12" s="150"/>
      <c r="K12" s="146"/>
      <c r="L12" s="144"/>
      <c r="M12" s="146"/>
      <c r="N12" s="142" t="s">
        <v>308</v>
      </c>
      <c r="O12" s="143" t="s">
        <v>385</v>
      </c>
      <c r="P12" s="144">
        <v>1050</v>
      </c>
      <c r="Q12" s="146"/>
      <c r="R12" s="147"/>
      <c r="S12" s="144"/>
      <c r="T12" s="142" t="s">
        <v>308</v>
      </c>
      <c r="U12" s="143"/>
      <c r="V12" s="144"/>
      <c r="W12" s="146"/>
      <c r="X12" s="144"/>
      <c r="Y12" s="149"/>
      <c r="Z12" s="331"/>
      <c r="AA12" s="332"/>
      <c r="AB12" s="332"/>
      <c r="AC12" s="332"/>
      <c r="AD12" s="332"/>
      <c r="AE12" s="333"/>
      <c r="AF12" s="141"/>
    </row>
    <row r="13" spans="2:32" s="133" customFormat="1" ht="15" customHeight="1">
      <c r="B13" s="142" t="s">
        <v>309</v>
      </c>
      <c r="C13" s="143" t="s">
        <v>386</v>
      </c>
      <c r="D13" s="144">
        <v>800</v>
      </c>
      <c r="E13" s="152"/>
      <c r="F13" s="151">
        <v>50</v>
      </c>
      <c r="G13" s="202"/>
      <c r="H13" s="142" t="s">
        <v>309</v>
      </c>
      <c r="I13" s="143"/>
      <c r="J13" s="144"/>
      <c r="K13" s="152"/>
      <c r="L13" s="151"/>
      <c r="M13" s="152"/>
      <c r="N13" s="142" t="s">
        <v>309</v>
      </c>
      <c r="O13" s="143"/>
      <c r="P13" s="144"/>
      <c r="Q13" s="152"/>
      <c r="R13" s="147"/>
      <c r="S13" s="151"/>
      <c r="T13" s="142" t="s">
        <v>309</v>
      </c>
      <c r="U13" s="143" t="s">
        <v>14</v>
      </c>
      <c r="V13" s="144">
        <v>3050</v>
      </c>
      <c r="W13" s="152"/>
      <c r="X13" s="147"/>
      <c r="Y13" s="153"/>
      <c r="Z13" s="331"/>
      <c r="AA13" s="332"/>
      <c r="AB13" s="332"/>
      <c r="AC13" s="332"/>
      <c r="AD13" s="332"/>
      <c r="AE13" s="333"/>
      <c r="AF13" s="141"/>
    </row>
    <row r="14" spans="2:32" s="133" customFormat="1" ht="15" customHeight="1">
      <c r="B14" s="142" t="s">
        <v>312</v>
      </c>
      <c r="C14" s="143" t="s">
        <v>1405</v>
      </c>
      <c r="D14" s="144">
        <v>2300</v>
      </c>
      <c r="E14" s="146"/>
      <c r="F14" s="144">
        <v>150</v>
      </c>
      <c r="G14" s="202"/>
      <c r="H14" s="142" t="s">
        <v>312</v>
      </c>
      <c r="I14" s="143"/>
      <c r="J14" s="144"/>
      <c r="K14" s="146"/>
      <c r="L14" s="144"/>
      <c r="M14" s="146"/>
      <c r="N14" s="142" t="s">
        <v>312</v>
      </c>
      <c r="O14" s="143" t="s">
        <v>16</v>
      </c>
      <c r="P14" s="144">
        <v>1650</v>
      </c>
      <c r="Q14" s="146"/>
      <c r="R14" s="147"/>
      <c r="S14" s="144"/>
      <c r="T14" s="142" t="s">
        <v>312</v>
      </c>
      <c r="U14" s="143"/>
      <c r="V14" s="144"/>
      <c r="W14" s="146"/>
      <c r="X14" s="147"/>
      <c r="Y14" s="149"/>
      <c r="Z14" s="331"/>
      <c r="AA14" s="332"/>
      <c r="AB14" s="332"/>
      <c r="AC14" s="332"/>
      <c r="AD14" s="332"/>
      <c r="AE14" s="333"/>
      <c r="AF14" s="141"/>
    </row>
    <row r="15" spans="2:32" s="133" customFormat="1" ht="15" customHeight="1">
      <c r="B15" s="142" t="s">
        <v>313</v>
      </c>
      <c r="C15" s="143" t="s">
        <v>278</v>
      </c>
      <c r="D15" s="144">
        <v>2000</v>
      </c>
      <c r="E15" s="146"/>
      <c r="F15" s="144">
        <v>100</v>
      </c>
      <c r="G15" s="203"/>
      <c r="H15" s="142" t="s">
        <v>313</v>
      </c>
      <c r="I15" s="143" t="s">
        <v>1072</v>
      </c>
      <c r="J15" s="144">
        <v>1700</v>
      </c>
      <c r="K15" s="146"/>
      <c r="L15" s="144">
        <v>100</v>
      </c>
      <c r="M15" s="146"/>
      <c r="N15" s="142" t="s">
        <v>313</v>
      </c>
      <c r="O15" s="143" t="s">
        <v>722</v>
      </c>
      <c r="P15" s="144" t="s">
        <v>723</v>
      </c>
      <c r="Q15" s="146"/>
      <c r="R15" s="147"/>
      <c r="S15" s="144"/>
      <c r="T15" s="142" t="s">
        <v>313</v>
      </c>
      <c r="U15" s="143" t="s">
        <v>726</v>
      </c>
      <c r="V15" s="144" t="s">
        <v>727</v>
      </c>
      <c r="W15" s="146"/>
      <c r="X15" s="147"/>
      <c r="Y15" s="149"/>
      <c r="Z15" s="331"/>
      <c r="AA15" s="332"/>
      <c r="AB15" s="332"/>
      <c r="AC15" s="332"/>
      <c r="AD15" s="332"/>
      <c r="AE15" s="333"/>
      <c r="AF15" s="141"/>
    </row>
    <row r="16" spans="2:32" s="133" customFormat="1" ht="15" customHeight="1">
      <c r="B16" s="155" t="s">
        <v>652</v>
      </c>
      <c r="C16" s="156"/>
      <c r="D16" s="157"/>
      <c r="E16" s="160"/>
      <c r="F16" s="158"/>
      <c r="G16" s="204"/>
      <c r="H16" s="155" t="s">
        <v>652</v>
      </c>
      <c r="I16" s="156"/>
      <c r="J16" s="157"/>
      <c r="K16" s="160"/>
      <c r="L16" s="158"/>
      <c r="M16" s="160"/>
      <c r="N16" s="155" t="s">
        <v>652</v>
      </c>
      <c r="O16" s="156" t="s">
        <v>387</v>
      </c>
      <c r="P16" s="157">
        <v>650</v>
      </c>
      <c r="Q16" s="160"/>
      <c r="R16" s="158"/>
      <c r="S16" s="157"/>
      <c r="T16" s="155" t="s">
        <v>652</v>
      </c>
      <c r="U16" s="156"/>
      <c r="V16" s="157"/>
      <c r="W16" s="160"/>
      <c r="X16" s="158"/>
      <c r="Y16" s="161"/>
      <c r="Z16" s="331"/>
      <c r="AA16" s="332"/>
      <c r="AB16" s="332"/>
      <c r="AC16" s="332"/>
      <c r="AD16" s="332"/>
      <c r="AE16" s="333"/>
      <c r="AF16" s="141"/>
    </row>
    <row r="17" spans="2:32" s="133" customFormat="1" ht="15" customHeight="1">
      <c r="B17" s="155" t="s">
        <v>653</v>
      </c>
      <c r="C17" s="156"/>
      <c r="D17" s="157"/>
      <c r="E17" s="160"/>
      <c r="F17" s="158"/>
      <c r="G17" s="204"/>
      <c r="H17" s="155" t="s">
        <v>653</v>
      </c>
      <c r="I17" s="156" t="s">
        <v>384</v>
      </c>
      <c r="J17" s="157">
        <v>2450</v>
      </c>
      <c r="K17" s="160"/>
      <c r="L17" s="158"/>
      <c r="M17" s="160"/>
      <c r="N17" s="155" t="s">
        <v>653</v>
      </c>
      <c r="O17" s="156"/>
      <c r="P17" s="157"/>
      <c r="Q17" s="160"/>
      <c r="R17" s="158"/>
      <c r="S17" s="157"/>
      <c r="T17" s="155" t="s">
        <v>653</v>
      </c>
      <c r="U17" s="156"/>
      <c r="V17" s="157"/>
      <c r="W17" s="160"/>
      <c r="X17" s="158"/>
      <c r="Y17" s="161"/>
      <c r="Z17" s="331"/>
      <c r="AA17" s="332"/>
      <c r="AB17" s="332"/>
      <c r="AC17" s="332"/>
      <c r="AD17" s="332"/>
      <c r="AE17" s="333"/>
      <c r="AF17" s="141"/>
    </row>
    <row r="18" spans="2:32" s="133" customFormat="1" ht="15" customHeight="1">
      <c r="B18" s="162" t="s">
        <v>256</v>
      </c>
      <c r="C18" s="163"/>
      <c r="D18" s="164"/>
      <c r="E18" s="167"/>
      <c r="F18" s="165"/>
      <c r="G18" s="206"/>
      <c r="H18" s="162" t="s">
        <v>256</v>
      </c>
      <c r="I18" s="163"/>
      <c r="J18" s="164"/>
      <c r="K18" s="167"/>
      <c r="L18" s="165"/>
      <c r="M18" s="167"/>
      <c r="N18" s="162" t="s">
        <v>256</v>
      </c>
      <c r="O18" s="163"/>
      <c r="P18" s="164"/>
      <c r="Q18" s="167"/>
      <c r="R18" s="165"/>
      <c r="S18" s="164"/>
      <c r="T18" s="162" t="s">
        <v>256</v>
      </c>
      <c r="U18" s="163"/>
      <c r="V18" s="164"/>
      <c r="W18" s="167"/>
      <c r="X18" s="165"/>
      <c r="Y18" s="168"/>
      <c r="Z18" s="331"/>
      <c r="AA18" s="332"/>
      <c r="AB18" s="332"/>
      <c r="AC18" s="332"/>
      <c r="AD18" s="332"/>
      <c r="AE18" s="333"/>
      <c r="AF18" s="141"/>
    </row>
    <row r="19" spans="1:32" s="133" customFormat="1" ht="13.5" customHeight="1">
      <c r="A19" s="169"/>
      <c r="B19" s="170"/>
      <c r="C19" s="171" t="s">
        <v>986</v>
      </c>
      <c r="D19" s="172">
        <f>SUM(D9:D18)</f>
        <v>5800</v>
      </c>
      <c r="E19" s="172">
        <f>SUM(E9:E18)</f>
        <v>0</v>
      </c>
      <c r="F19" s="172">
        <f>SUM(F9:F18)</f>
        <v>450</v>
      </c>
      <c r="G19" s="173">
        <f>SUM(G9:G18)</f>
        <v>0</v>
      </c>
      <c r="H19" s="170"/>
      <c r="I19" s="171" t="s">
        <v>986</v>
      </c>
      <c r="J19" s="172">
        <f>SUM(J9:J18)</f>
        <v>9750</v>
      </c>
      <c r="K19" s="172">
        <f>SUM(K9:K18)</f>
        <v>0</v>
      </c>
      <c r="L19" s="172">
        <f>SUM(L9:L18)</f>
        <v>1050</v>
      </c>
      <c r="M19" s="172">
        <f>SUM(M9:M18)</f>
        <v>0</v>
      </c>
      <c r="N19" s="170"/>
      <c r="O19" s="171" t="s">
        <v>986</v>
      </c>
      <c r="P19" s="172">
        <f>SUM(P9:P18)</f>
        <v>6100</v>
      </c>
      <c r="Q19" s="172">
        <f>SUM(Q9:Q18)</f>
        <v>0</v>
      </c>
      <c r="R19" s="172">
        <f>SUM(R9:R18)</f>
        <v>0</v>
      </c>
      <c r="S19" s="172">
        <f>SUM(S9:S18)</f>
        <v>0</v>
      </c>
      <c r="T19" s="170"/>
      <c r="U19" s="171" t="s">
        <v>986</v>
      </c>
      <c r="V19" s="172">
        <f>SUM(V9:V18)</f>
        <v>6100</v>
      </c>
      <c r="W19" s="172">
        <f>SUM(W9:W18)</f>
        <v>0</v>
      </c>
      <c r="X19" s="172">
        <f>SUM(X9:X18)</f>
        <v>0</v>
      </c>
      <c r="Y19" s="174">
        <f>SUM(Y9:Y18)</f>
        <v>0</v>
      </c>
      <c r="Z19" s="334"/>
      <c r="AA19" s="335"/>
      <c r="AB19" s="335"/>
      <c r="AC19" s="335"/>
      <c r="AD19" s="335"/>
      <c r="AE19" s="336"/>
      <c r="AF19" s="141"/>
    </row>
    <row r="20" spans="1:32" ht="18" customHeight="1">
      <c r="A20" s="110"/>
      <c r="B20" s="368" t="s">
        <v>389</v>
      </c>
      <c r="C20" s="368"/>
      <c r="D20" s="368"/>
      <c r="E20" s="116"/>
      <c r="F20" s="116"/>
      <c r="G20" s="116"/>
      <c r="H20" s="369" t="s">
        <v>297</v>
      </c>
      <c r="I20" s="369"/>
      <c r="J20" s="379">
        <f>D34+J34+P34+V34</f>
        <v>15450</v>
      </c>
      <c r="K20" s="379"/>
      <c r="L20" s="380">
        <f>F34+L34+R34+X34+AD34</f>
        <v>1550</v>
      </c>
      <c r="M20" s="380"/>
      <c r="N20" s="120"/>
      <c r="O20" s="175" t="s">
        <v>298</v>
      </c>
      <c r="P20" s="379">
        <f>E34+K34+Q34+W34</f>
        <v>0</v>
      </c>
      <c r="Q20" s="379"/>
      <c r="R20" s="380">
        <f>G34+M34+S34+Y34</f>
        <v>0</v>
      </c>
      <c r="S20" s="380"/>
      <c r="T20" s="120"/>
      <c r="U20" s="120"/>
      <c r="V20" s="120"/>
      <c r="W20" s="120"/>
      <c r="X20" s="120"/>
      <c r="Y20" s="120"/>
      <c r="Z20" s="120"/>
      <c r="AA20" s="120"/>
      <c r="AB20" s="125"/>
      <c r="AC20" s="126"/>
      <c r="AD20" s="126"/>
      <c r="AE20" s="126"/>
      <c r="AF20" s="120"/>
    </row>
    <row r="21" spans="2:32" ht="15" customHeight="1">
      <c r="B21" s="357" t="s">
        <v>299</v>
      </c>
      <c r="C21" s="358"/>
      <c r="D21" s="358"/>
      <c r="E21" s="358"/>
      <c r="F21" s="358"/>
      <c r="G21" s="359"/>
      <c r="H21" s="357" t="s">
        <v>300</v>
      </c>
      <c r="I21" s="358"/>
      <c r="J21" s="358"/>
      <c r="K21" s="358"/>
      <c r="L21" s="358"/>
      <c r="M21" s="359"/>
      <c r="N21" s="357" t="s">
        <v>301</v>
      </c>
      <c r="O21" s="358"/>
      <c r="P21" s="358"/>
      <c r="Q21" s="358"/>
      <c r="R21" s="358"/>
      <c r="S21" s="359"/>
      <c r="T21" s="371" t="s">
        <v>302</v>
      </c>
      <c r="U21" s="372"/>
      <c r="V21" s="372"/>
      <c r="W21" s="372"/>
      <c r="X21" s="372"/>
      <c r="Y21" s="373"/>
      <c r="Z21" s="357" t="s">
        <v>1036</v>
      </c>
      <c r="AA21" s="358"/>
      <c r="AB21" s="358"/>
      <c r="AC21" s="358"/>
      <c r="AD21" s="358"/>
      <c r="AE21" s="359"/>
      <c r="AF21" s="176"/>
    </row>
    <row r="22" spans="2:32" s="128" customFormat="1" ht="15" customHeight="1">
      <c r="B22" s="354"/>
      <c r="C22" s="337" t="s">
        <v>1016</v>
      </c>
      <c r="D22" s="392" t="s">
        <v>651</v>
      </c>
      <c r="E22" s="393"/>
      <c r="F22" s="392" t="s">
        <v>305</v>
      </c>
      <c r="G22" s="394"/>
      <c r="H22" s="354"/>
      <c r="I22" s="337" t="s">
        <v>1016</v>
      </c>
      <c r="J22" s="392" t="s">
        <v>651</v>
      </c>
      <c r="K22" s="393"/>
      <c r="L22" s="392" t="s">
        <v>305</v>
      </c>
      <c r="M22" s="394"/>
      <c r="N22" s="354"/>
      <c r="O22" s="337" t="s">
        <v>1016</v>
      </c>
      <c r="P22" s="392" t="s">
        <v>651</v>
      </c>
      <c r="Q22" s="393"/>
      <c r="R22" s="392" t="s">
        <v>305</v>
      </c>
      <c r="S22" s="394"/>
      <c r="T22" s="354"/>
      <c r="U22" s="337" t="s">
        <v>1016</v>
      </c>
      <c r="V22" s="392" t="s">
        <v>651</v>
      </c>
      <c r="W22" s="393"/>
      <c r="X22" s="392" t="s">
        <v>305</v>
      </c>
      <c r="Y22" s="394"/>
      <c r="Z22" s="382"/>
      <c r="AA22" s="383"/>
      <c r="AB22" s="383"/>
      <c r="AC22" s="383"/>
      <c r="AD22" s="383"/>
      <c r="AE22" s="384"/>
      <c r="AF22" s="177"/>
    </row>
    <row r="23" spans="1:32" s="128" customFormat="1" ht="13.5" customHeight="1">
      <c r="A23" s="130"/>
      <c r="B23" s="355"/>
      <c r="C23" s="352"/>
      <c r="D23" s="131" t="s">
        <v>297</v>
      </c>
      <c r="E23" s="132" t="s">
        <v>667</v>
      </c>
      <c r="F23" s="131" t="s">
        <v>297</v>
      </c>
      <c r="G23" s="132" t="s">
        <v>667</v>
      </c>
      <c r="H23" s="355"/>
      <c r="I23" s="352"/>
      <c r="J23" s="131" t="s">
        <v>297</v>
      </c>
      <c r="K23" s="132" t="s">
        <v>667</v>
      </c>
      <c r="L23" s="131" t="s">
        <v>297</v>
      </c>
      <c r="M23" s="132" t="s">
        <v>667</v>
      </c>
      <c r="N23" s="355"/>
      <c r="O23" s="352"/>
      <c r="P23" s="131" t="s">
        <v>297</v>
      </c>
      <c r="Q23" s="132" t="s">
        <v>667</v>
      </c>
      <c r="R23" s="131" t="s">
        <v>297</v>
      </c>
      <c r="S23" s="132" t="s">
        <v>667</v>
      </c>
      <c r="T23" s="355"/>
      <c r="U23" s="352"/>
      <c r="V23" s="131" t="s">
        <v>297</v>
      </c>
      <c r="W23" s="132" t="s">
        <v>667</v>
      </c>
      <c r="X23" s="131" t="s">
        <v>297</v>
      </c>
      <c r="Y23" s="132" t="s">
        <v>667</v>
      </c>
      <c r="Z23" s="331"/>
      <c r="AA23" s="332"/>
      <c r="AB23" s="332"/>
      <c r="AC23" s="332"/>
      <c r="AD23" s="332"/>
      <c r="AE23" s="333"/>
      <c r="AF23" s="177"/>
    </row>
    <row r="24" spans="2:32" s="133" customFormat="1" ht="15" customHeight="1">
      <c r="B24" s="134" t="s">
        <v>0</v>
      </c>
      <c r="C24" s="135"/>
      <c r="D24" s="136"/>
      <c r="E24" s="138"/>
      <c r="F24" s="136"/>
      <c r="G24" s="136"/>
      <c r="H24" s="134" t="s">
        <v>0</v>
      </c>
      <c r="I24" s="135"/>
      <c r="J24" s="235"/>
      <c r="K24" s="138"/>
      <c r="L24" s="139"/>
      <c r="M24" s="138"/>
      <c r="N24" s="134" t="s">
        <v>0</v>
      </c>
      <c r="O24" s="135" t="s">
        <v>1075</v>
      </c>
      <c r="P24" s="136">
        <v>1350</v>
      </c>
      <c r="Q24" s="138"/>
      <c r="R24" s="139"/>
      <c r="S24" s="136"/>
      <c r="T24" s="134" t="s">
        <v>0</v>
      </c>
      <c r="U24" s="135"/>
      <c r="V24" s="136"/>
      <c r="W24" s="138"/>
      <c r="X24" s="139"/>
      <c r="Y24" s="138"/>
      <c r="Z24" s="331"/>
      <c r="AA24" s="332"/>
      <c r="AB24" s="332"/>
      <c r="AC24" s="332"/>
      <c r="AD24" s="332"/>
      <c r="AE24" s="333"/>
      <c r="AF24" s="182"/>
    </row>
    <row r="25" spans="2:32" s="133" customFormat="1" ht="15" customHeight="1">
      <c r="B25" s="142" t="s">
        <v>306</v>
      </c>
      <c r="C25" s="143" t="s">
        <v>728</v>
      </c>
      <c r="D25" s="144">
        <v>1100</v>
      </c>
      <c r="E25" s="146"/>
      <c r="F25" s="147"/>
      <c r="G25" s="144"/>
      <c r="H25" s="142" t="s">
        <v>306</v>
      </c>
      <c r="I25" s="143"/>
      <c r="J25" s="191"/>
      <c r="K25" s="146"/>
      <c r="L25" s="144"/>
      <c r="M25" s="146"/>
      <c r="N25" s="142" t="s">
        <v>306</v>
      </c>
      <c r="O25" s="143" t="s">
        <v>1076</v>
      </c>
      <c r="P25" s="144">
        <v>2100</v>
      </c>
      <c r="Q25" s="146"/>
      <c r="R25" s="147"/>
      <c r="S25" s="144"/>
      <c r="T25" s="142" t="s">
        <v>306</v>
      </c>
      <c r="U25" s="148" t="s">
        <v>1076</v>
      </c>
      <c r="V25" s="144">
        <v>3850</v>
      </c>
      <c r="W25" s="146"/>
      <c r="X25" s="147">
        <v>50</v>
      </c>
      <c r="Y25" s="146"/>
      <c r="Z25" s="331"/>
      <c r="AA25" s="332"/>
      <c r="AB25" s="332"/>
      <c r="AC25" s="332"/>
      <c r="AD25" s="332"/>
      <c r="AE25" s="333"/>
      <c r="AF25" s="182"/>
    </row>
    <row r="26" spans="2:32" s="133" customFormat="1" ht="15" customHeight="1">
      <c r="B26" s="142" t="s">
        <v>307</v>
      </c>
      <c r="C26" s="143"/>
      <c r="D26" s="144"/>
      <c r="E26" s="146"/>
      <c r="F26" s="147"/>
      <c r="G26" s="144"/>
      <c r="H26" s="142" t="s">
        <v>307</v>
      </c>
      <c r="I26" s="143" t="s">
        <v>1074</v>
      </c>
      <c r="J26" s="274">
        <v>2800</v>
      </c>
      <c r="K26" s="146"/>
      <c r="L26" s="144">
        <v>750</v>
      </c>
      <c r="M26" s="146"/>
      <c r="N26" s="142" t="s">
        <v>307</v>
      </c>
      <c r="O26" s="143"/>
      <c r="P26" s="144"/>
      <c r="Q26" s="146"/>
      <c r="R26" s="147"/>
      <c r="S26" s="144"/>
      <c r="T26" s="142" t="s">
        <v>307</v>
      </c>
      <c r="U26" s="143" t="s">
        <v>1077</v>
      </c>
      <c r="V26" s="144">
        <v>1600</v>
      </c>
      <c r="W26" s="146"/>
      <c r="X26" s="144"/>
      <c r="Y26" s="146"/>
      <c r="Z26" s="331"/>
      <c r="AA26" s="332"/>
      <c r="AB26" s="332"/>
      <c r="AC26" s="332"/>
      <c r="AD26" s="332"/>
      <c r="AE26" s="333"/>
      <c r="AF26" s="182"/>
    </row>
    <row r="27" spans="2:32" s="133" customFormat="1" ht="15" customHeight="1">
      <c r="B27" s="142" t="s">
        <v>308</v>
      </c>
      <c r="C27" s="143"/>
      <c r="D27" s="144"/>
      <c r="E27" s="146"/>
      <c r="F27" s="144"/>
      <c r="G27" s="144"/>
      <c r="H27" s="142" t="s">
        <v>308</v>
      </c>
      <c r="I27" s="148" t="s">
        <v>619</v>
      </c>
      <c r="J27" s="144">
        <v>2650</v>
      </c>
      <c r="K27" s="146"/>
      <c r="L27" s="144">
        <v>750</v>
      </c>
      <c r="M27" s="146"/>
      <c r="N27" s="142" t="s">
        <v>308</v>
      </c>
      <c r="O27" s="143" t="s">
        <v>335</v>
      </c>
      <c r="P27" s="144" t="s">
        <v>335</v>
      </c>
      <c r="Q27" s="146"/>
      <c r="R27" s="147"/>
      <c r="S27" s="144"/>
      <c r="T27" s="142" t="s">
        <v>308</v>
      </c>
      <c r="U27" s="143" t="s">
        <v>335</v>
      </c>
      <c r="V27" s="144" t="s">
        <v>335</v>
      </c>
      <c r="W27" s="146" t="s">
        <v>335</v>
      </c>
      <c r="X27" s="144"/>
      <c r="Y27" s="146"/>
      <c r="Z27" s="331"/>
      <c r="AA27" s="332"/>
      <c r="AB27" s="332"/>
      <c r="AC27" s="332"/>
      <c r="AD27" s="332"/>
      <c r="AE27" s="333"/>
      <c r="AF27" s="182"/>
    </row>
    <row r="28" spans="2:32" s="133" customFormat="1" ht="15" customHeight="1">
      <c r="B28" s="142" t="s">
        <v>309</v>
      </c>
      <c r="C28" s="143"/>
      <c r="D28" s="144"/>
      <c r="E28" s="152"/>
      <c r="F28" s="151"/>
      <c r="G28" s="151"/>
      <c r="H28" s="142" t="s">
        <v>309</v>
      </c>
      <c r="I28" s="143" t="s">
        <v>729</v>
      </c>
      <c r="J28" s="144" t="s">
        <v>1355</v>
      </c>
      <c r="K28" s="152"/>
      <c r="L28" s="147"/>
      <c r="M28" s="152"/>
      <c r="N28" s="142" t="s">
        <v>309</v>
      </c>
      <c r="O28" s="143"/>
      <c r="P28" s="144"/>
      <c r="Q28" s="152"/>
      <c r="R28" s="147"/>
      <c r="S28" s="151"/>
      <c r="T28" s="142" t="s">
        <v>309</v>
      </c>
      <c r="U28" s="143"/>
      <c r="V28" s="144"/>
      <c r="W28" s="152"/>
      <c r="X28" s="151"/>
      <c r="Y28" s="152"/>
      <c r="Z28" s="331"/>
      <c r="AA28" s="332"/>
      <c r="AB28" s="332"/>
      <c r="AC28" s="332"/>
      <c r="AD28" s="332"/>
      <c r="AE28" s="333"/>
      <c r="AF28" s="182"/>
    </row>
    <row r="29" spans="2:32" s="133" customFormat="1" ht="15" customHeight="1">
      <c r="B29" s="142" t="s">
        <v>312</v>
      </c>
      <c r="C29" s="143"/>
      <c r="D29" s="144"/>
      <c r="E29" s="146"/>
      <c r="F29" s="144"/>
      <c r="G29" s="144"/>
      <c r="H29" s="142" t="s">
        <v>312</v>
      </c>
      <c r="I29" s="143"/>
      <c r="J29" s="144"/>
      <c r="K29" s="146"/>
      <c r="L29" s="147"/>
      <c r="M29" s="146"/>
      <c r="N29" s="142" t="s">
        <v>312</v>
      </c>
      <c r="O29" s="143"/>
      <c r="P29" s="144"/>
      <c r="Q29" s="146"/>
      <c r="R29" s="147"/>
      <c r="S29" s="144"/>
      <c r="T29" s="142" t="s">
        <v>312</v>
      </c>
      <c r="U29" s="143"/>
      <c r="V29" s="144"/>
      <c r="W29" s="146"/>
      <c r="X29" s="144"/>
      <c r="Y29" s="146"/>
      <c r="Z29" s="331"/>
      <c r="AA29" s="332"/>
      <c r="AB29" s="332"/>
      <c r="AC29" s="332"/>
      <c r="AD29" s="332"/>
      <c r="AE29" s="333"/>
      <c r="AF29" s="182"/>
    </row>
    <row r="30" spans="2:32" s="133" customFormat="1" ht="15" customHeight="1">
      <c r="B30" s="142" t="s">
        <v>313</v>
      </c>
      <c r="C30" s="143" t="s">
        <v>335</v>
      </c>
      <c r="D30" s="144" t="s">
        <v>335</v>
      </c>
      <c r="E30" s="146" t="s">
        <v>335</v>
      </c>
      <c r="F30" s="147"/>
      <c r="G30" s="144"/>
      <c r="H30" s="142" t="s">
        <v>313</v>
      </c>
      <c r="I30" s="143"/>
      <c r="J30" s="144"/>
      <c r="K30" s="146"/>
      <c r="L30" s="147"/>
      <c r="M30" s="146"/>
      <c r="N30" s="142" t="s">
        <v>313</v>
      </c>
      <c r="O30" s="143"/>
      <c r="P30" s="144"/>
      <c r="Q30" s="146"/>
      <c r="R30" s="147"/>
      <c r="S30" s="144"/>
      <c r="T30" s="142" t="s">
        <v>313</v>
      </c>
      <c r="U30" s="143"/>
      <c r="V30" s="191"/>
      <c r="W30" s="146"/>
      <c r="X30" s="144"/>
      <c r="Y30" s="146"/>
      <c r="Z30" s="331"/>
      <c r="AA30" s="332"/>
      <c r="AB30" s="332"/>
      <c r="AC30" s="332"/>
      <c r="AD30" s="332"/>
      <c r="AE30" s="333"/>
      <c r="AF30" s="182"/>
    </row>
    <row r="31" spans="2:32" s="133" customFormat="1" ht="15" customHeight="1">
      <c r="B31" s="155" t="s">
        <v>652</v>
      </c>
      <c r="C31" s="156" t="s">
        <v>335</v>
      </c>
      <c r="D31" s="157" t="s">
        <v>335</v>
      </c>
      <c r="E31" s="160" t="s">
        <v>335</v>
      </c>
      <c r="F31" s="158"/>
      <c r="G31" s="157"/>
      <c r="H31" s="155" t="s">
        <v>652</v>
      </c>
      <c r="I31" s="156"/>
      <c r="J31" s="157"/>
      <c r="K31" s="160"/>
      <c r="L31" s="158"/>
      <c r="M31" s="160"/>
      <c r="N31" s="155" t="s">
        <v>652</v>
      </c>
      <c r="O31" s="156"/>
      <c r="P31" s="157"/>
      <c r="Q31" s="160"/>
      <c r="R31" s="158"/>
      <c r="S31" s="157"/>
      <c r="T31" s="155" t="s">
        <v>652</v>
      </c>
      <c r="U31" s="156"/>
      <c r="V31" s="157"/>
      <c r="W31" s="160"/>
      <c r="X31" s="158"/>
      <c r="Y31" s="160"/>
      <c r="Z31" s="331"/>
      <c r="AA31" s="332"/>
      <c r="AB31" s="332"/>
      <c r="AC31" s="332"/>
      <c r="AD31" s="332"/>
      <c r="AE31" s="333"/>
      <c r="AF31" s="182"/>
    </row>
    <row r="32" spans="2:32" s="133" customFormat="1" ht="15" customHeight="1">
      <c r="B32" s="155" t="s">
        <v>653</v>
      </c>
      <c r="C32" s="156"/>
      <c r="D32" s="157"/>
      <c r="E32" s="160"/>
      <c r="F32" s="158"/>
      <c r="G32" s="157"/>
      <c r="H32" s="155" t="s">
        <v>653</v>
      </c>
      <c r="I32" s="156"/>
      <c r="J32" s="157"/>
      <c r="K32" s="160"/>
      <c r="L32" s="158"/>
      <c r="M32" s="160"/>
      <c r="N32" s="155" t="s">
        <v>653</v>
      </c>
      <c r="O32" s="156"/>
      <c r="P32" s="157"/>
      <c r="Q32" s="160"/>
      <c r="R32" s="158"/>
      <c r="S32" s="157"/>
      <c r="T32" s="155" t="s">
        <v>653</v>
      </c>
      <c r="U32" s="156"/>
      <c r="V32" s="157"/>
      <c r="W32" s="160"/>
      <c r="X32" s="158"/>
      <c r="Y32" s="160"/>
      <c r="Z32" s="331"/>
      <c r="AA32" s="332"/>
      <c r="AB32" s="332"/>
      <c r="AC32" s="332"/>
      <c r="AD32" s="332"/>
      <c r="AE32" s="333"/>
      <c r="AF32" s="182"/>
    </row>
    <row r="33" spans="2:32" s="133" customFormat="1" ht="15" customHeight="1">
      <c r="B33" s="162" t="s">
        <v>256</v>
      </c>
      <c r="C33" s="163"/>
      <c r="D33" s="164"/>
      <c r="E33" s="167"/>
      <c r="F33" s="165"/>
      <c r="G33" s="164"/>
      <c r="H33" s="162" t="s">
        <v>256</v>
      </c>
      <c r="I33" s="163"/>
      <c r="J33" s="164"/>
      <c r="K33" s="167"/>
      <c r="L33" s="165"/>
      <c r="M33" s="167"/>
      <c r="N33" s="162" t="s">
        <v>256</v>
      </c>
      <c r="O33" s="163"/>
      <c r="P33" s="164"/>
      <c r="Q33" s="167"/>
      <c r="R33" s="165"/>
      <c r="S33" s="164"/>
      <c r="T33" s="162" t="s">
        <v>256</v>
      </c>
      <c r="U33" s="163"/>
      <c r="V33" s="164"/>
      <c r="W33" s="167"/>
      <c r="X33" s="165"/>
      <c r="Y33" s="167"/>
      <c r="Z33" s="331"/>
      <c r="AA33" s="332"/>
      <c r="AB33" s="332"/>
      <c r="AC33" s="332"/>
      <c r="AD33" s="332"/>
      <c r="AE33" s="333"/>
      <c r="AF33" s="182"/>
    </row>
    <row r="34" spans="1:32" s="133" customFormat="1" ht="13.5" customHeight="1">
      <c r="A34" s="169"/>
      <c r="B34" s="170"/>
      <c r="C34" s="171" t="s">
        <v>986</v>
      </c>
      <c r="D34" s="172">
        <f>SUM(D24:D33)</f>
        <v>1100</v>
      </c>
      <c r="E34" s="172">
        <f>SUM(E24:E33)</f>
        <v>0</v>
      </c>
      <c r="F34" s="172">
        <f>SUM(F24:F33)</f>
        <v>0</v>
      </c>
      <c r="G34" s="172">
        <f>SUM(G24:G33)</f>
        <v>0</v>
      </c>
      <c r="H34" s="170"/>
      <c r="I34" s="171" t="s">
        <v>986</v>
      </c>
      <c r="J34" s="172">
        <f>SUM(J24:J33)</f>
        <v>5450</v>
      </c>
      <c r="K34" s="172">
        <f>SUM(K24:K33)</f>
        <v>0</v>
      </c>
      <c r="L34" s="172">
        <f>SUM(L24:L33)</f>
        <v>1500</v>
      </c>
      <c r="M34" s="172">
        <f>SUM(M24:M33)</f>
        <v>0</v>
      </c>
      <c r="N34" s="170"/>
      <c r="O34" s="171" t="s">
        <v>986</v>
      </c>
      <c r="P34" s="172">
        <f>SUM(P24:P33)</f>
        <v>3450</v>
      </c>
      <c r="Q34" s="172">
        <f>SUM(Q24:Q33)</f>
        <v>0</v>
      </c>
      <c r="R34" s="172">
        <f>SUM(R24:R33)</f>
        <v>0</v>
      </c>
      <c r="S34" s="172">
        <f>SUM(S24:S33)</f>
        <v>0</v>
      </c>
      <c r="T34" s="170"/>
      <c r="U34" s="171" t="s">
        <v>986</v>
      </c>
      <c r="V34" s="172">
        <f>SUM(V24:V33)</f>
        <v>5450</v>
      </c>
      <c r="W34" s="172">
        <f>SUM(W24:W33)</f>
        <v>0</v>
      </c>
      <c r="X34" s="172">
        <f>SUM(X24:X33)</f>
        <v>50</v>
      </c>
      <c r="Y34" s="172">
        <f>SUM(Y24:Y33)</f>
        <v>0</v>
      </c>
      <c r="Z34" s="334"/>
      <c r="AA34" s="335"/>
      <c r="AB34" s="335"/>
      <c r="AC34" s="335"/>
      <c r="AD34" s="335"/>
      <c r="AE34" s="336"/>
      <c r="AF34" s="182"/>
    </row>
    <row r="35" spans="2:31" ht="18" customHeight="1">
      <c r="B35" s="381" t="s">
        <v>390</v>
      </c>
      <c r="C35" s="381"/>
      <c r="D35" s="381"/>
      <c r="E35" s="116"/>
      <c r="F35" s="116"/>
      <c r="G35" s="116"/>
      <c r="H35" s="369" t="s">
        <v>297</v>
      </c>
      <c r="I35" s="369"/>
      <c r="J35" s="379">
        <f>D49+J49+P49+V49</f>
        <v>34450</v>
      </c>
      <c r="K35" s="379"/>
      <c r="L35" s="380">
        <f>F49+L49+R49+X49+AD49</f>
        <v>2100</v>
      </c>
      <c r="M35" s="380"/>
      <c r="N35" s="120"/>
      <c r="O35" s="175" t="s">
        <v>298</v>
      </c>
      <c r="P35" s="379">
        <f>E49+K49+Q49+W49</f>
        <v>0</v>
      </c>
      <c r="Q35" s="379"/>
      <c r="R35" s="380">
        <f>G49+M49+S49+Y49</f>
        <v>0</v>
      </c>
      <c r="S35" s="380"/>
      <c r="T35" s="120"/>
      <c r="U35" s="120"/>
      <c r="V35" s="120"/>
      <c r="W35" s="120"/>
      <c r="X35" s="209"/>
      <c r="Y35" s="209"/>
      <c r="Z35" s="229"/>
      <c r="AA35" s="209"/>
      <c r="AB35" s="218"/>
      <c r="AC35" s="126"/>
      <c r="AD35" s="126"/>
      <c r="AE35" s="126"/>
    </row>
    <row r="36" spans="2:32" ht="15" customHeight="1">
      <c r="B36" s="357" t="s">
        <v>299</v>
      </c>
      <c r="C36" s="358"/>
      <c r="D36" s="358"/>
      <c r="E36" s="358"/>
      <c r="F36" s="358"/>
      <c r="G36" s="359"/>
      <c r="H36" s="357" t="s">
        <v>300</v>
      </c>
      <c r="I36" s="358"/>
      <c r="J36" s="358"/>
      <c r="K36" s="358"/>
      <c r="L36" s="358"/>
      <c r="M36" s="359"/>
      <c r="N36" s="357" t="s">
        <v>301</v>
      </c>
      <c r="O36" s="358"/>
      <c r="P36" s="358"/>
      <c r="Q36" s="358"/>
      <c r="R36" s="358"/>
      <c r="S36" s="359"/>
      <c r="T36" s="357" t="s">
        <v>302</v>
      </c>
      <c r="U36" s="358"/>
      <c r="V36" s="358"/>
      <c r="W36" s="358"/>
      <c r="X36" s="358"/>
      <c r="Y36" s="359"/>
      <c r="Z36" s="357" t="s">
        <v>1036</v>
      </c>
      <c r="AA36" s="358"/>
      <c r="AB36" s="358"/>
      <c r="AC36" s="358"/>
      <c r="AD36" s="358"/>
      <c r="AE36" s="359"/>
      <c r="AF36" s="127"/>
    </row>
    <row r="37" spans="2:32" s="128" customFormat="1" ht="15" customHeight="1">
      <c r="B37" s="354"/>
      <c r="C37" s="337" t="s">
        <v>1016</v>
      </c>
      <c r="D37" s="392" t="s">
        <v>651</v>
      </c>
      <c r="E37" s="393"/>
      <c r="F37" s="392" t="s">
        <v>305</v>
      </c>
      <c r="G37" s="394"/>
      <c r="H37" s="354"/>
      <c r="I37" s="337" t="s">
        <v>1016</v>
      </c>
      <c r="J37" s="392" t="s">
        <v>651</v>
      </c>
      <c r="K37" s="393"/>
      <c r="L37" s="392" t="s">
        <v>305</v>
      </c>
      <c r="M37" s="394"/>
      <c r="N37" s="354"/>
      <c r="O37" s="337" t="s">
        <v>1016</v>
      </c>
      <c r="P37" s="392" t="s">
        <v>651</v>
      </c>
      <c r="Q37" s="393"/>
      <c r="R37" s="392" t="s">
        <v>305</v>
      </c>
      <c r="S37" s="394"/>
      <c r="T37" s="354"/>
      <c r="U37" s="337" t="s">
        <v>1016</v>
      </c>
      <c r="V37" s="392" t="s">
        <v>651</v>
      </c>
      <c r="W37" s="393"/>
      <c r="X37" s="392" t="s">
        <v>305</v>
      </c>
      <c r="Y37" s="394"/>
      <c r="Z37" s="382"/>
      <c r="AA37" s="383"/>
      <c r="AB37" s="383"/>
      <c r="AC37" s="383"/>
      <c r="AD37" s="383"/>
      <c r="AE37" s="384"/>
      <c r="AF37" s="177"/>
    </row>
    <row r="38" spans="1:32" s="128" customFormat="1" ht="13.5" customHeight="1">
      <c r="A38" s="130"/>
      <c r="B38" s="355"/>
      <c r="C38" s="352"/>
      <c r="D38" s="131" t="s">
        <v>297</v>
      </c>
      <c r="E38" s="132" t="s">
        <v>667</v>
      </c>
      <c r="F38" s="131" t="s">
        <v>297</v>
      </c>
      <c r="G38" s="132" t="s">
        <v>667</v>
      </c>
      <c r="H38" s="355"/>
      <c r="I38" s="352"/>
      <c r="J38" s="131" t="s">
        <v>297</v>
      </c>
      <c r="K38" s="132" t="s">
        <v>667</v>
      </c>
      <c r="L38" s="131" t="s">
        <v>297</v>
      </c>
      <c r="M38" s="132" t="s">
        <v>667</v>
      </c>
      <c r="N38" s="355"/>
      <c r="O38" s="352"/>
      <c r="P38" s="131" t="s">
        <v>297</v>
      </c>
      <c r="Q38" s="132" t="s">
        <v>667</v>
      </c>
      <c r="R38" s="131" t="s">
        <v>297</v>
      </c>
      <c r="S38" s="132" t="s">
        <v>667</v>
      </c>
      <c r="T38" s="355"/>
      <c r="U38" s="352"/>
      <c r="V38" s="131" t="s">
        <v>297</v>
      </c>
      <c r="W38" s="132" t="s">
        <v>667</v>
      </c>
      <c r="X38" s="131" t="s">
        <v>297</v>
      </c>
      <c r="Y38" s="132" t="s">
        <v>667</v>
      </c>
      <c r="Z38" s="331"/>
      <c r="AA38" s="332"/>
      <c r="AB38" s="332"/>
      <c r="AC38" s="332"/>
      <c r="AD38" s="332"/>
      <c r="AE38" s="333"/>
      <c r="AF38" s="177"/>
    </row>
    <row r="39" spans="2:32" s="133" customFormat="1" ht="15" customHeight="1">
      <c r="B39" s="134" t="s">
        <v>0</v>
      </c>
      <c r="C39" s="135" t="s">
        <v>732</v>
      </c>
      <c r="D39" s="136" t="s">
        <v>720</v>
      </c>
      <c r="E39" s="138"/>
      <c r="F39" s="139"/>
      <c r="G39" s="138"/>
      <c r="H39" s="134" t="s">
        <v>0</v>
      </c>
      <c r="I39" s="135"/>
      <c r="J39" s="136"/>
      <c r="K39" s="138"/>
      <c r="L39" s="139"/>
      <c r="M39" s="138"/>
      <c r="N39" s="134" t="s">
        <v>0</v>
      </c>
      <c r="O39" s="135" t="s">
        <v>1080</v>
      </c>
      <c r="P39" s="136">
        <v>2200</v>
      </c>
      <c r="Q39" s="138"/>
      <c r="R39" s="139"/>
      <c r="S39" s="136"/>
      <c r="T39" s="134" t="s">
        <v>0</v>
      </c>
      <c r="U39" s="135" t="s">
        <v>391</v>
      </c>
      <c r="V39" s="136">
        <v>1650</v>
      </c>
      <c r="W39" s="138"/>
      <c r="X39" s="139"/>
      <c r="Y39" s="136"/>
      <c r="Z39" s="331"/>
      <c r="AA39" s="332"/>
      <c r="AB39" s="332"/>
      <c r="AC39" s="332"/>
      <c r="AD39" s="332"/>
      <c r="AE39" s="333"/>
      <c r="AF39" s="182"/>
    </row>
    <row r="40" spans="2:32" s="133" customFormat="1" ht="15" customHeight="1">
      <c r="B40" s="142" t="s">
        <v>306</v>
      </c>
      <c r="C40" s="143" t="s">
        <v>731</v>
      </c>
      <c r="D40" s="144">
        <v>3900</v>
      </c>
      <c r="E40" s="146"/>
      <c r="F40" s="144">
        <v>550</v>
      </c>
      <c r="G40" s="146"/>
      <c r="H40" s="142" t="s">
        <v>306</v>
      </c>
      <c r="I40" s="143" t="s">
        <v>1397</v>
      </c>
      <c r="J40" s="144">
        <v>4800</v>
      </c>
      <c r="K40" s="146"/>
      <c r="L40" s="144">
        <v>1250</v>
      </c>
      <c r="M40" s="146"/>
      <c r="N40" s="142" t="s">
        <v>306</v>
      </c>
      <c r="O40" s="143" t="s">
        <v>1081</v>
      </c>
      <c r="P40" s="144">
        <v>2850</v>
      </c>
      <c r="Q40" s="146"/>
      <c r="R40" s="147"/>
      <c r="S40" s="144"/>
      <c r="T40" s="142" t="s">
        <v>306</v>
      </c>
      <c r="U40" s="148" t="s">
        <v>1498</v>
      </c>
      <c r="V40" s="144" t="s">
        <v>1497</v>
      </c>
      <c r="W40" s="146"/>
      <c r="X40" s="147"/>
      <c r="Y40" s="144"/>
      <c r="Z40" s="331"/>
      <c r="AA40" s="332"/>
      <c r="AB40" s="332"/>
      <c r="AC40" s="332"/>
      <c r="AD40" s="332"/>
      <c r="AE40" s="333"/>
      <c r="AF40" s="182"/>
    </row>
    <row r="41" spans="2:32" s="133" customFormat="1" ht="15" customHeight="1">
      <c r="B41" s="142" t="s">
        <v>307</v>
      </c>
      <c r="C41" s="143" t="s">
        <v>1279</v>
      </c>
      <c r="D41" s="144" t="s">
        <v>1280</v>
      </c>
      <c r="E41" s="146"/>
      <c r="F41" s="144"/>
      <c r="G41" s="146"/>
      <c r="H41" s="142" t="s">
        <v>307</v>
      </c>
      <c r="I41" s="143" t="s">
        <v>735</v>
      </c>
      <c r="J41" s="144" t="s">
        <v>736</v>
      </c>
      <c r="K41" s="146"/>
      <c r="L41" s="144"/>
      <c r="M41" s="146"/>
      <c r="N41" s="142" t="s">
        <v>307</v>
      </c>
      <c r="O41" s="143" t="s">
        <v>737</v>
      </c>
      <c r="P41" s="144" t="s">
        <v>738</v>
      </c>
      <c r="Q41" s="146"/>
      <c r="R41" s="147"/>
      <c r="S41" s="144"/>
      <c r="T41" s="142" t="s">
        <v>307</v>
      </c>
      <c r="U41" s="143" t="s">
        <v>1079</v>
      </c>
      <c r="V41" s="144">
        <v>2750</v>
      </c>
      <c r="W41" s="146"/>
      <c r="X41" s="147"/>
      <c r="Y41" s="144"/>
      <c r="Z41" s="331"/>
      <c r="AA41" s="332"/>
      <c r="AB41" s="332"/>
      <c r="AC41" s="332"/>
      <c r="AD41" s="332"/>
      <c r="AE41" s="333"/>
      <c r="AF41" s="182"/>
    </row>
    <row r="42" spans="2:32" s="133" customFormat="1" ht="15" customHeight="1">
      <c r="B42" s="142" t="s">
        <v>308</v>
      </c>
      <c r="C42" s="143" t="s">
        <v>392</v>
      </c>
      <c r="D42" s="274">
        <v>2500</v>
      </c>
      <c r="E42" s="146"/>
      <c r="F42" s="147"/>
      <c r="G42" s="146"/>
      <c r="H42" s="142" t="s">
        <v>308</v>
      </c>
      <c r="I42" s="148" t="s">
        <v>734</v>
      </c>
      <c r="J42" s="274">
        <v>1500</v>
      </c>
      <c r="K42" s="146"/>
      <c r="L42" s="144"/>
      <c r="M42" s="146"/>
      <c r="N42" s="142" t="s">
        <v>308</v>
      </c>
      <c r="O42" s="143" t="s">
        <v>1079</v>
      </c>
      <c r="P42" s="144">
        <v>1300</v>
      </c>
      <c r="Q42" s="146"/>
      <c r="R42" s="147"/>
      <c r="S42" s="144"/>
      <c r="T42" s="142" t="s">
        <v>308</v>
      </c>
      <c r="U42" s="143" t="s">
        <v>1082</v>
      </c>
      <c r="V42" s="144">
        <v>3100</v>
      </c>
      <c r="W42" s="146"/>
      <c r="X42" s="147">
        <v>100</v>
      </c>
      <c r="Y42" s="146"/>
      <c r="Z42" s="331"/>
      <c r="AA42" s="332"/>
      <c r="AB42" s="332"/>
      <c r="AC42" s="332"/>
      <c r="AD42" s="332"/>
      <c r="AE42" s="333"/>
      <c r="AF42" s="182"/>
    </row>
    <row r="43" spans="2:32" s="133" customFormat="1" ht="15" customHeight="1">
      <c r="B43" s="142" t="s">
        <v>309</v>
      </c>
      <c r="C43" s="143" t="s">
        <v>335</v>
      </c>
      <c r="D43" s="144" t="s">
        <v>335</v>
      </c>
      <c r="E43" s="152"/>
      <c r="F43" s="147"/>
      <c r="G43" s="152"/>
      <c r="H43" s="142" t="s">
        <v>309</v>
      </c>
      <c r="I43" s="143" t="s">
        <v>1250</v>
      </c>
      <c r="J43" s="144">
        <v>2900</v>
      </c>
      <c r="K43" s="152"/>
      <c r="L43" s="151">
        <v>200</v>
      </c>
      <c r="M43" s="152"/>
      <c r="N43" s="142" t="s">
        <v>309</v>
      </c>
      <c r="O43" s="143" t="s">
        <v>393</v>
      </c>
      <c r="P43" s="144">
        <v>1750</v>
      </c>
      <c r="Q43" s="152"/>
      <c r="R43" s="147"/>
      <c r="S43" s="151"/>
      <c r="T43" s="142" t="s">
        <v>309</v>
      </c>
      <c r="U43" s="143"/>
      <c r="V43" s="144"/>
      <c r="W43" s="152"/>
      <c r="X43" s="147"/>
      <c r="Y43" s="151"/>
      <c r="Z43" s="331"/>
      <c r="AA43" s="332"/>
      <c r="AB43" s="332"/>
      <c r="AC43" s="332"/>
      <c r="AD43" s="332"/>
      <c r="AE43" s="333"/>
      <c r="AF43" s="182"/>
    </row>
    <row r="44" spans="2:32" s="133" customFormat="1" ht="15" customHeight="1">
      <c r="B44" s="142" t="s">
        <v>312</v>
      </c>
      <c r="C44" s="143" t="s">
        <v>335</v>
      </c>
      <c r="D44" s="144" t="s">
        <v>335</v>
      </c>
      <c r="E44" s="146"/>
      <c r="F44" s="147"/>
      <c r="G44" s="146"/>
      <c r="H44" s="142" t="s">
        <v>312</v>
      </c>
      <c r="I44" s="143" t="s">
        <v>1252</v>
      </c>
      <c r="J44" s="191" t="s">
        <v>1251</v>
      </c>
      <c r="K44" s="146"/>
      <c r="L44" s="147"/>
      <c r="M44" s="146"/>
      <c r="N44" s="142" t="s">
        <v>312</v>
      </c>
      <c r="O44" s="143" t="s">
        <v>335</v>
      </c>
      <c r="P44" s="144" t="s">
        <v>335</v>
      </c>
      <c r="Q44" s="146"/>
      <c r="R44" s="147"/>
      <c r="S44" s="144"/>
      <c r="T44" s="142" t="s">
        <v>312</v>
      </c>
      <c r="U44" s="143" t="s">
        <v>1083</v>
      </c>
      <c r="V44" s="144">
        <v>1600</v>
      </c>
      <c r="W44" s="146"/>
      <c r="X44" s="144"/>
      <c r="Y44" s="144"/>
      <c r="Z44" s="331"/>
      <c r="AA44" s="332"/>
      <c r="AB44" s="332"/>
      <c r="AC44" s="332"/>
      <c r="AD44" s="332"/>
      <c r="AE44" s="333"/>
      <c r="AF44" s="182"/>
    </row>
    <row r="45" spans="2:32" s="133" customFormat="1" ht="15" customHeight="1">
      <c r="B45" s="142" t="s">
        <v>313</v>
      </c>
      <c r="C45" s="143" t="s">
        <v>733</v>
      </c>
      <c r="D45" s="144" t="s">
        <v>699</v>
      </c>
      <c r="E45" s="146"/>
      <c r="F45" s="147"/>
      <c r="G45" s="146"/>
      <c r="H45" s="142" t="s">
        <v>313</v>
      </c>
      <c r="I45" s="143"/>
      <c r="J45" s="144"/>
      <c r="K45" s="146"/>
      <c r="L45" s="147"/>
      <c r="M45" s="146"/>
      <c r="N45" s="142" t="s">
        <v>313</v>
      </c>
      <c r="O45" s="143" t="s">
        <v>335</v>
      </c>
      <c r="P45" s="144" t="s">
        <v>335</v>
      </c>
      <c r="Q45" s="146"/>
      <c r="R45" s="147"/>
      <c r="S45" s="144"/>
      <c r="T45" s="142" t="s">
        <v>313</v>
      </c>
      <c r="U45" s="143"/>
      <c r="V45" s="144"/>
      <c r="W45" s="146"/>
      <c r="X45" s="147"/>
      <c r="Y45" s="144"/>
      <c r="Z45" s="331"/>
      <c r="AA45" s="332"/>
      <c r="AB45" s="332"/>
      <c r="AC45" s="332"/>
      <c r="AD45" s="332"/>
      <c r="AE45" s="333"/>
      <c r="AF45" s="182"/>
    </row>
    <row r="46" spans="2:32" s="133" customFormat="1" ht="15" customHeight="1">
      <c r="B46" s="155" t="s">
        <v>652</v>
      </c>
      <c r="C46" s="156" t="s">
        <v>1447</v>
      </c>
      <c r="D46" s="157" t="s">
        <v>1445</v>
      </c>
      <c r="E46" s="160"/>
      <c r="F46" s="158"/>
      <c r="G46" s="160"/>
      <c r="H46" s="155" t="s">
        <v>652</v>
      </c>
      <c r="I46" s="156"/>
      <c r="J46" s="157"/>
      <c r="K46" s="160"/>
      <c r="L46" s="158"/>
      <c r="M46" s="160"/>
      <c r="N46" s="155" t="s">
        <v>652</v>
      </c>
      <c r="O46" s="156"/>
      <c r="P46" s="157"/>
      <c r="Q46" s="160"/>
      <c r="R46" s="158"/>
      <c r="S46" s="157"/>
      <c r="T46" s="155" t="s">
        <v>652</v>
      </c>
      <c r="U46" s="156" t="s">
        <v>1078</v>
      </c>
      <c r="V46" s="157">
        <v>1650</v>
      </c>
      <c r="W46" s="160"/>
      <c r="X46" s="158"/>
      <c r="Y46" s="157"/>
      <c r="Z46" s="331"/>
      <c r="AA46" s="332"/>
      <c r="AB46" s="332"/>
      <c r="AC46" s="332"/>
      <c r="AD46" s="332"/>
      <c r="AE46" s="333"/>
      <c r="AF46" s="182"/>
    </row>
    <row r="47" spans="2:32" s="133" customFormat="1" ht="15" customHeight="1">
      <c r="B47" s="155" t="s">
        <v>653</v>
      </c>
      <c r="C47" s="156"/>
      <c r="D47" s="157"/>
      <c r="E47" s="160"/>
      <c r="F47" s="158"/>
      <c r="G47" s="160"/>
      <c r="H47" s="155" t="s">
        <v>653</v>
      </c>
      <c r="I47" s="156"/>
      <c r="J47" s="157"/>
      <c r="K47" s="160"/>
      <c r="L47" s="158"/>
      <c r="M47" s="160"/>
      <c r="N47" s="155" t="s">
        <v>653</v>
      </c>
      <c r="O47" s="156"/>
      <c r="P47" s="157"/>
      <c r="Q47" s="160"/>
      <c r="R47" s="158"/>
      <c r="S47" s="157"/>
      <c r="T47" s="155" t="s">
        <v>653</v>
      </c>
      <c r="U47" s="156"/>
      <c r="V47" s="157"/>
      <c r="W47" s="160"/>
      <c r="X47" s="158"/>
      <c r="Y47" s="157"/>
      <c r="Z47" s="331"/>
      <c r="AA47" s="332"/>
      <c r="AB47" s="332"/>
      <c r="AC47" s="332"/>
      <c r="AD47" s="332"/>
      <c r="AE47" s="333"/>
      <c r="AF47" s="182"/>
    </row>
    <row r="48" spans="2:32" s="133" customFormat="1" ht="15" customHeight="1">
      <c r="B48" s="162" t="s">
        <v>256</v>
      </c>
      <c r="C48" s="163"/>
      <c r="D48" s="164"/>
      <c r="E48" s="167"/>
      <c r="F48" s="165"/>
      <c r="G48" s="167"/>
      <c r="H48" s="162" t="s">
        <v>256</v>
      </c>
      <c r="I48" s="163"/>
      <c r="J48" s="164"/>
      <c r="K48" s="167"/>
      <c r="L48" s="165"/>
      <c r="M48" s="167"/>
      <c r="N48" s="162" t="s">
        <v>256</v>
      </c>
      <c r="O48" s="163"/>
      <c r="P48" s="164"/>
      <c r="Q48" s="167"/>
      <c r="R48" s="165"/>
      <c r="S48" s="164"/>
      <c r="T48" s="162" t="s">
        <v>256</v>
      </c>
      <c r="U48" s="163"/>
      <c r="V48" s="164"/>
      <c r="W48" s="167"/>
      <c r="X48" s="165"/>
      <c r="Y48" s="164"/>
      <c r="Z48" s="331"/>
      <c r="AA48" s="332"/>
      <c r="AB48" s="332"/>
      <c r="AC48" s="332"/>
      <c r="AD48" s="332"/>
      <c r="AE48" s="333"/>
      <c r="AF48" s="182"/>
    </row>
    <row r="49" spans="1:32" s="133" customFormat="1" ht="13.5" customHeight="1">
      <c r="A49" s="169"/>
      <c r="B49" s="170"/>
      <c r="C49" s="171" t="s">
        <v>986</v>
      </c>
      <c r="D49" s="172">
        <f>SUM(D39:D48)</f>
        <v>6400</v>
      </c>
      <c r="E49" s="172">
        <f>SUM(E39:E48)</f>
        <v>0</v>
      </c>
      <c r="F49" s="172">
        <f>SUM(F39:F48)</f>
        <v>550</v>
      </c>
      <c r="G49" s="172">
        <f>SUM(G39:G48)</f>
        <v>0</v>
      </c>
      <c r="H49" s="170"/>
      <c r="I49" s="171" t="s">
        <v>986</v>
      </c>
      <c r="J49" s="172">
        <f>SUM(J39:J48)</f>
        <v>9200</v>
      </c>
      <c r="K49" s="172">
        <f>SUM(K39:K48)</f>
        <v>0</v>
      </c>
      <c r="L49" s="172">
        <f>SUM(L39:L48)</f>
        <v>1450</v>
      </c>
      <c r="M49" s="172">
        <f>SUM(M39:M48)</f>
        <v>0</v>
      </c>
      <c r="N49" s="170"/>
      <c r="O49" s="171" t="s">
        <v>986</v>
      </c>
      <c r="P49" s="172">
        <f>SUM(P39:P48)</f>
        <v>8100</v>
      </c>
      <c r="Q49" s="172">
        <f>SUM(Q39:Q48)</f>
        <v>0</v>
      </c>
      <c r="R49" s="172">
        <f>SUM(R39:R48)</f>
        <v>0</v>
      </c>
      <c r="S49" s="172">
        <f>SUM(S39:S48)</f>
        <v>0</v>
      </c>
      <c r="T49" s="170"/>
      <c r="U49" s="171" t="s">
        <v>986</v>
      </c>
      <c r="V49" s="172">
        <f>SUM(V39:V48)</f>
        <v>10750</v>
      </c>
      <c r="W49" s="172">
        <f>SUM(W39:W48)</f>
        <v>0</v>
      </c>
      <c r="X49" s="172">
        <f>SUM(X39:X48)</f>
        <v>100</v>
      </c>
      <c r="Y49" s="172">
        <f>SUM(Y39:Y48)</f>
        <v>0</v>
      </c>
      <c r="Z49" s="334"/>
      <c r="AA49" s="335"/>
      <c r="AB49" s="335"/>
      <c r="AC49" s="335"/>
      <c r="AD49" s="335"/>
      <c r="AE49" s="336"/>
      <c r="AF49" s="182"/>
    </row>
    <row r="50" spans="2:31" s="193" customFormat="1" ht="13.5" customHeight="1">
      <c r="B50" s="194" t="s">
        <v>242</v>
      </c>
      <c r="AA50" s="236"/>
      <c r="AB50" s="236"/>
      <c r="AC50" s="236"/>
      <c r="AD50" s="236"/>
      <c r="AE50" s="196"/>
    </row>
    <row r="51" spans="2:31" s="193" customFormat="1" ht="13.5" customHeight="1">
      <c r="B51" s="197" t="s">
        <v>243</v>
      </c>
      <c r="P51" s="193" t="s">
        <v>1018</v>
      </c>
      <c r="AA51" s="193" t="s">
        <v>269</v>
      </c>
      <c r="AB51" s="198"/>
      <c r="AC51" s="198"/>
      <c r="AD51" s="351">
        <v>44652</v>
      </c>
      <c r="AE51" s="351"/>
    </row>
    <row r="52" ht="13.5">
      <c r="B52" s="199"/>
    </row>
    <row r="53" s="200" customFormat="1" ht="13.5">
      <c r="A53" s="195"/>
    </row>
    <row r="54" s="200" customFormat="1" ht="13.5">
      <c r="A54" s="195"/>
    </row>
    <row r="55" spans="1:30" s="200" customFormat="1" ht="13.5">
      <c r="A55" s="195"/>
      <c r="AC55" s="385"/>
      <c r="AD55" s="385"/>
    </row>
  </sheetData>
  <sheetProtection sheet="1" objects="1" scenarios="1"/>
  <mergeCells count="140">
    <mergeCell ref="R37:S37"/>
    <mergeCell ref="T37:T38"/>
    <mergeCell ref="U37:U38"/>
    <mergeCell ref="V37:W37"/>
    <mergeCell ref="X37:Y37"/>
    <mergeCell ref="AD51:AE51"/>
    <mergeCell ref="Z42:AE42"/>
    <mergeCell ref="Z43:AE43"/>
    <mergeCell ref="Z44:AE44"/>
    <mergeCell ref="Z41:AE41"/>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Z25:AE25"/>
    <mergeCell ref="Z26:AE26"/>
    <mergeCell ref="Z27:AE27"/>
    <mergeCell ref="B35:D35"/>
    <mergeCell ref="H35:I35"/>
    <mergeCell ref="J35:K35"/>
    <mergeCell ref="L35:M35"/>
    <mergeCell ref="P35:Q35"/>
    <mergeCell ref="R35:S35"/>
    <mergeCell ref="Z28:AE28"/>
    <mergeCell ref="R22:S22"/>
    <mergeCell ref="T22:T23"/>
    <mergeCell ref="U22:U23"/>
    <mergeCell ref="V22:W22"/>
    <mergeCell ref="X22:Y22"/>
    <mergeCell ref="Z24:AE24"/>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U7:U8"/>
    <mergeCell ref="V7:W7"/>
    <mergeCell ref="X7:Y7"/>
    <mergeCell ref="B20:D20"/>
    <mergeCell ref="H20:I20"/>
    <mergeCell ref="J20:K20"/>
    <mergeCell ref="L20:M20"/>
    <mergeCell ref="P20:Q20"/>
    <mergeCell ref="R20:S20"/>
    <mergeCell ref="L7:M7"/>
    <mergeCell ref="N7:N8"/>
    <mergeCell ref="O7:O8"/>
    <mergeCell ref="P7:Q7"/>
    <mergeCell ref="R7:S7"/>
    <mergeCell ref="T7:T8"/>
    <mergeCell ref="H5:I5"/>
    <mergeCell ref="J5:K5"/>
    <mergeCell ref="J7:K7"/>
    <mergeCell ref="B7:B8"/>
    <mergeCell ref="C7:C8"/>
    <mergeCell ref="D7:E7"/>
    <mergeCell ref="F7:G7"/>
    <mergeCell ref="H7:H8"/>
    <mergeCell ref="I7:I8"/>
    <mergeCell ref="AD3:AE3"/>
    <mergeCell ref="AD4:AE4"/>
    <mergeCell ref="U5:V5"/>
    <mergeCell ref="W5:Z5"/>
    <mergeCell ref="B6:G6"/>
    <mergeCell ref="H6:M6"/>
    <mergeCell ref="N6:S6"/>
    <mergeCell ref="T6:Y6"/>
    <mergeCell ref="Z6:AE6"/>
    <mergeCell ref="B5:D5"/>
    <mergeCell ref="X4:Z4"/>
    <mergeCell ref="AA4:AC4"/>
    <mergeCell ref="L5:M5"/>
    <mergeCell ref="P5:Q5"/>
    <mergeCell ref="R5:S5"/>
    <mergeCell ref="X3:Z3"/>
    <mergeCell ref="AA3:AC3"/>
    <mergeCell ref="A1:C1"/>
    <mergeCell ref="B3:D4"/>
    <mergeCell ref="E3:F3"/>
    <mergeCell ref="G3:I3"/>
    <mergeCell ref="J3:S3"/>
    <mergeCell ref="T3:V3"/>
    <mergeCell ref="E4:F4"/>
    <mergeCell ref="G4:I4"/>
    <mergeCell ref="J4:S4"/>
    <mergeCell ref="T4:W4"/>
    <mergeCell ref="AC55:AD55"/>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Z22:AE22"/>
    <mergeCell ref="Z23:AE23"/>
    <mergeCell ref="Z29:AE29"/>
    <mergeCell ref="Z30:AE30"/>
    <mergeCell ref="Z31:AE31"/>
    <mergeCell ref="Z32:AE32"/>
    <mergeCell ref="Z33:AE33"/>
    <mergeCell ref="Z45:AE45"/>
    <mergeCell ref="Z46:AE46"/>
    <mergeCell ref="Z47:AE47"/>
    <mergeCell ref="Z48:AE48"/>
    <mergeCell ref="Z49:AE49"/>
    <mergeCell ref="Z34:AE34"/>
    <mergeCell ref="Z37:AE37"/>
    <mergeCell ref="Z38:AE38"/>
    <mergeCell ref="Z39:AE39"/>
    <mergeCell ref="Z40:AE40"/>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ブレーン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折込部数表&amp;計画書</dc:title>
  <dc:subject/>
  <dc:creator>brain</dc:creator>
  <cp:keywords/>
  <dc:description/>
  <cp:lastModifiedBy>坂上拓</cp:lastModifiedBy>
  <cp:lastPrinted>2020-03-27T04:45:21Z</cp:lastPrinted>
  <dcterms:created xsi:type="dcterms:W3CDTF">2001-06-22T03:08:54Z</dcterms:created>
  <dcterms:modified xsi:type="dcterms:W3CDTF">2022-04-04T08:30:30Z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